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916" activeTab="0"/>
  </bookViews>
  <sheets>
    <sheet name="presupuesto documental " sheetId="1" r:id="rId1"/>
    <sheet name="Hoja1" sheetId="2" r:id="rId2"/>
  </sheets>
  <definedNames>
    <definedName name="_xlnm.Print_Titles" localSheetId="0">'presupuesto documental '!$1:$12</definedName>
    <definedName name="Unidad">'Hoja1'!$A$1:$A$5</definedName>
    <definedName name="Unidades">'Hoja1'!$A$2:$A$5</definedName>
  </definedNames>
  <calcPr fullCalcOnLoad="1"/>
</workbook>
</file>

<file path=xl/comments1.xml><?xml version="1.0" encoding="utf-8"?>
<comments xmlns="http://schemas.openxmlformats.org/spreadsheetml/2006/main">
  <authors>
    <author>Andrea Afanador</author>
  </authors>
  <commentList>
    <comment ref="J11" authorId="0">
      <text>
        <r>
          <rPr>
            <sz val="9"/>
            <rFont val="Tahoma"/>
            <family val="2"/>
          </rPr>
          <t>TRM Estimada. Esta columna está totalmente formulada y calculará automáticamente el valor en dólares.
Usted puede modificar el valor según la TRM del momento en el cual realice su presupuesto</t>
        </r>
      </text>
    </comment>
  </commentList>
</comments>
</file>

<file path=xl/sharedStrings.xml><?xml version="1.0" encoding="utf-8"?>
<sst xmlns="http://schemas.openxmlformats.org/spreadsheetml/2006/main" count="927" uniqueCount="520">
  <si>
    <t>Diseño y/o producción de campaña</t>
  </si>
  <si>
    <t>PROMOCIÓN Y DISTRIBUCIÓN</t>
  </si>
  <si>
    <t>Gastos de aduana</t>
  </si>
  <si>
    <t>Clasificación película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</si>
  <si>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</si>
  <si>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</si>
  <si>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</si>
  <si>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</si>
  <si>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</si>
  <si>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</si>
  <si>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</si>
  <si>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</si>
  <si>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Personal relaciones públicas</t>
  </si>
  <si>
    <t>Personal prensa</t>
  </si>
  <si>
    <t>Gastos logística, bebidas y pasabocas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</si>
  <si>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</si>
  <si>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</si>
  <si>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</si>
  <si>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</si>
  <si>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</si>
  <si>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PRUEBAS CÁMARA</t>
  </si>
  <si>
    <t>PERSONAL DIRECCIÓN</t>
  </si>
  <si>
    <t>PERSONAL PRODUCCIÓN</t>
  </si>
  <si>
    <t>PERSONAL DEPARTAMENTO DE FOTOGRAFÍA</t>
  </si>
  <si>
    <t>PERSONAL DEPARTAMENTO DE SONIDO</t>
  </si>
  <si>
    <t>EQUIPO DE RODAJE, ACCESORIOS Y MATERIALES</t>
  </si>
  <si>
    <t>MATERIALES DE SONIDO</t>
  </si>
  <si>
    <t>LOCACIONES</t>
  </si>
  <si>
    <t>MÚSICA</t>
  </si>
  <si>
    <t>COPIAS</t>
  </si>
  <si>
    <t>PUBLICIDAD Y PAUTA</t>
  </si>
  <si>
    <t>HONORARIOS</t>
  </si>
  <si>
    <t>PREMIER</t>
  </si>
  <si>
    <t>DISTRIBUCIÓN</t>
  </si>
  <si>
    <t>Campaña digital redes sociales</t>
  </si>
  <si>
    <t>Alquiler planta o generador</t>
  </si>
  <si>
    <t>Alquiler paquete de sonido</t>
  </si>
  <si>
    <t>Reparación y daños en locaciones</t>
  </si>
  <si>
    <t xml:space="preserve">Transporte personas y carga aéreo nacional </t>
  </si>
  <si>
    <t>Radios</t>
  </si>
  <si>
    <t>Seguridad</t>
  </si>
  <si>
    <t>POSPRODUCCIÓN</t>
  </si>
  <si>
    <t>Composición (diseño de títulos y créditos)</t>
  </si>
  <si>
    <t>Efectos visuales</t>
  </si>
  <si>
    <t>Montaje/edición de sonido</t>
  </si>
  <si>
    <t>Licencia codificación</t>
  </si>
  <si>
    <t>Estudio de grabación (alquiler, honorarios personal de estudio, otros)</t>
  </si>
  <si>
    <t>Transporte personas aéreo nacional o internacional</t>
  </si>
  <si>
    <t>Alojamiento nacional o internacional</t>
  </si>
  <si>
    <t xml:space="preserve">Gastos fiduciaria </t>
  </si>
  <si>
    <t>Gastos de timbre y notaría</t>
  </si>
  <si>
    <t>Arriendo oficina</t>
  </si>
  <si>
    <t>Servicios públicos (luz, agua, gas)</t>
  </si>
  <si>
    <t>Gastos de conexión a internet</t>
  </si>
  <si>
    <t>Insumos de oficina</t>
  </si>
  <si>
    <t>Secretaria(s)</t>
  </si>
  <si>
    <t>Aseo y cafetería</t>
  </si>
  <si>
    <t>DESARROLLO</t>
  </si>
  <si>
    <t>Productor(es) ejecutivo(s)</t>
  </si>
  <si>
    <t>Pruebas cámara</t>
  </si>
  <si>
    <t>Transporte personas y carga terrestre</t>
  </si>
  <si>
    <t>Alimentación</t>
  </si>
  <si>
    <t>Alojamiento nacional</t>
  </si>
  <si>
    <t>Foto fija</t>
  </si>
  <si>
    <t>Practicantes</t>
  </si>
  <si>
    <t>Productor de campo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</si>
  <si>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</si>
  <si>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</si>
  <si>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</si>
  <si>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</si>
  <si>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</si>
  <si>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</si>
  <si>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Maquillador</t>
  </si>
  <si>
    <t>Microfonista</t>
  </si>
  <si>
    <t>PRODUCCIÓN</t>
  </si>
  <si>
    <t xml:space="preserve">PREPRODUCCIÓN </t>
  </si>
  <si>
    <t>Mensajero (s)</t>
  </si>
  <si>
    <t>Contador(es) y asistente contable</t>
  </si>
  <si>
    <t>Mezcla final y codificación (mezclador)</t>
  </si>
  <si>
    <t>Mezcla final y codificación (sala de Mezcla)</t>
  </si>
  <si>
    <t>Ítem</t>
  </si>
  <si>
    <t>Gastos de correo y mensajería local e internacional</t>
  </si>
  <si>
    <t>LOGÍSTICA</t>
  </si>
  <si>
    <t>Electricista</t>
  </si>
  <si>
    <t>Sonidista</t>
  </si>
  <si>
    <t>Compras misceláneas de sonido</t>
  </si>
  <si>
    <t>SONIDO (incluye película y tráiler)</t>
  </si>
  <si>
    <t>Gastos de envío</t>
  </si>
  <si>
    <t>Flete transporte copias tráiler y película</t>
  </si>
  <si>
    <t>Total ítem en pesos</t>
  </si>
  <si>
    <t>Subtotales en pesos</t>
  </si>
  <si>
    <t>Unidad</t>
  </si>
  <si>
    <t>Vr. Unitario</t>
  </si>
  <si>
    <t>Cantidad.</t>
  </si>
  <si>
    <t>Asesoría legal y gastos legales</t>
  </si>
  <si>
    <t>Alquiler equipo de oficina</t>
  </si>
  <si>
    <t>PERSONAL ADMINISTRATIVO Y SERVICIOS</t>
  </si>
  <si>
    <t>Traducciones</t>
  </si>
  <si>
    <t>GESTIÓN</t>
  </si>
  <si>
    <t>Gastos de representación, presentaciones a inversionistas etc.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</si>
  <si>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</si>
  <si>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</si>
  <si>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</si>
  <si>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</si>
  <si>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</si>
  <si>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</si>
  <si>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</si>
  <si>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</si>
  <si>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</si>
  <si>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>Director</t>
  </si>
  <si>
    <t>Director(es)</t>
  </si>
  <si>
    <t>Transporte personas terrestre</t>
  </si>
  <si>
    <t xml:space="preserve">Transporte personas aéreo </t>
  </si>
  <si>
    <t xml:space="preserve">Transporte personas fluvial </t>
  </si>
  <si>
    <t xml:space="preserve">Otros asistentes de dirección </t>
  </si>
  <si>
    <t>PERSONAL PRODUCCIÓN DE CAMPO</t>
  </si>
  <si>
    <t>Asistente coordinador de producción</t>
  </si>
  <si>
    <t xml:space="preserve">DIRECCIÓN Y CABEZAS DE EQUIPO </t>
  </si>
  <si>
    <t>Enfermería y primeros auxilios</t>
  </si>
  <si>
    <t>Cafetería</t>
  </si>
  <si>
    <t>Alquiler Cámara y accesorios</t>
  </si>
  <si>
    <t>Alquiler óptica y accesorios</t>
  </si>
  <si>
    <t>Asistente de arte I</t>
  </si>
  <si>
    <t>Coordinador de postproducción</t>
  </si>
  <si>
    <t>Derechos temas musicales existentes</t>
  </si>
  <si>
    <t>Alquiler de equipos de edición</t>
  </si>
  <si>
    <t>Jefe de desarrollo</t>
  </si>
  <si>
    <t>Asistente productor(es) ejecutivo(s)</t>
  </si>
  <si>
    <t>Días</t>
  </si>
  <si>
    <t>Meses</t>
  </si>
  <si>
    <t>Paquete</t>
  </si>
  <si>
    <t>Gastos de gravámenes financieros, transacciones, transferencias bancarias y otras</t>
  </si>
  <si>
    <t>Asistente(s)  de producción</t>
  </si>
  <si>
    <t xml:space="preserve">Gerente de producción </t>
  </si>
  <si>
    <t>Productor de línea</t>
  </si>
  <si>
    <t>Teléfono fijo</t>
  </si>
  <si>
    <t>Telefonía movil</t>
  </si>
  <si>
    <t>Seleccionar</t>
  </si>
  <si>
    <t>Vestuarista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</si>
  <si>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</si>
  <si>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</si>
  <si>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</si>
  <si>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Elaboración e impresión portafolio y piezas gráficas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</si>
  <si>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</si>
  <si>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</si>
  <si>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</si>
  <si>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</si>
  <si>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</si>
  <si>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</si>
  <si>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</si>
  <si>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</si>
  <si>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</si>
  <si>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</si>
  <si>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</si>
  <si>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</si>
  <si>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</si>
  <si>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</si>
  <si>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</si>
  <si>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</si>
  <si>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</si>
  <si>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</si>
  <si>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</si>
  <si>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</si>
  <si>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</si>
  <si>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</si>
  <si>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</si>
  <si>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</si>
  <si>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</si>
  <si>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</si>
  <si>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</si>
  <si>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</si>
  <si>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2.4.1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</si>
  <si>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</si>
  <si>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</si>
  <si>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</si>
  <si>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</si>
  <si>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</si>
  <si>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</si>
  <si>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</si>
  <si>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</si>
  <si>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</si>
  <si>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</si>
  <si>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</si>
  <si>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</si>
  <si>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</si>
  <si>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</si>
  <si>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</si>
  <si>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</si>
  <si>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</si>
  <si>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</si>
  <si>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</si>
  <si>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</si>
  <si>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</si>
  <si>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</si>
  <si>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</si>
  <si>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</si>
  <si>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</si>
  <si>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</si>
  <si>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</si>
  <si>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</si>
  <si>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</si>
  <si>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</si>
  <si>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</si>
  <si>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</si>
  <si>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</si>
  <si>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</si>
  <si>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</si>
  <si>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</si>
  <si>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</si>
  <si>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</si>
  <si>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</si>
  <si>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4.1.1</t>
  </si>
  <si>
    <t>4.1.2</t>
  </si>
  <si>
    <t>4.1.3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</si>
  <si>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</si>
  <si>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</si>
  <si>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</si>
  <si>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</si>
  <si>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</si>
  <si>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</si>
  <si>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</si>
  <si>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</si>
  <si>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</si>
  <si>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</si>
  <si>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</si>
  <si>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</si>
  <si>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</si>
  <si>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</si>
  <si>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</si>
  <si>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</si>
  <si>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</si>
  <si>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</si>
  <si>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</si>
  <si>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</si>
  <si>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</si>
  <si>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</si>
  <si>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4.9.1</t>
  </si>
  <si>
    <t>4.9.2</t>
  </si>
  <si>
    <t>4.9.3</t>
  </si>
  <si>
    <t>4.9.4</t>
  </si>
  <si>
    <t>4.10.1</t>
  </si>
  <si>
    <t>4.10.2</t>
  </si>
  <si>
    <t>4.11.1</t>
  </si>
  <si>
    <t>4.11.2</t>
  </si>
  <si>
    <t>COD.</t>
  </si>
  <si>
    <t>Vr. Total en pesos</t>
  </si>
  <si>
    <t>5.1.1</t>
  </si>
  <si>
    <t>5.1.2</t>
  </si>
  <si>
    <t>5.1.3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</si>
  <si>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</si>
  <si>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</si>
  <si>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</si>
  <si>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</si>
  <si>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</si>
  <si>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</si>
  <si>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</si>
  <si>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</si>
  <si>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</si>
  <si>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</si>
  <si>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</si>
  <si>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5.3.6</t>
  </si>
  <si>
    <t>5.4.1</t>
  </si>
  <si>
    <t>5.5.1</t>
  </si>
  <si>
    <t>Telecine o transfer</t>
  </si>
  <si>
    <t>Restauración y limpieza</t>
  </si>
  <si>
    <t>Conformación</t>
  </si>
  <si>
    <t>Etalonaje o dosificado</t>
  </si>
  <si>
    <t>Colorización</t>
  </si>
  <si>
    <t>Estereoscopía</t>
  </si>
  <si>
    <t>DELIVERY (incluye película y tráiler)</t>
  </si>
  <si>
    <t>Data to film</t>
  </si>
  <si>
    <t>Copia 0 y posteriores</t>
  </si>
  <si>
    <t>Copias para exhibición tráiler</t>
  </si>
  <si>
    <t>Copias para exhibición película</t>
  </si>
  <si>
    <t>Codificación DCP - DCI</t>
  </si>
  <si>
    <t>Master DCP</t>
  </si>
  <si>
    <t>Archivo master (HDCamSR u otros)</t>
  </si>
  <si>
    <t>5.6</t>
  </si>
  <si>
    <t>5.7</t>
  </si>
  <si>
    <t>5.6.1</t>
  </si>
  <si>
    <t>5.6.2</t>
  </si>
  <si>
    <t>5.6.3</t>
  </si>
  <si>
    <t>5.6.4</t>
  </si>
  <si>
    <t>5.7.1</t>
  </si>
  <si>
    <t>1.1.6</t>
  </si>
  <si>
    <t>1.1.7</t>
  </si>
  <si>
    <t>Seguros de resposabilidad civil</t>
  </si>
  <si>
    <t>Seguros de equipos</t>
  </si>
  <si>
    <t>Tarifa productora</t>
  </si>
  <si>
    <t>Inscripciones a talleres, festivales y mercados</t>
  </si>
  <si>
    <r>
      <t>Inscripciones a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festivales y muestras internacionales y mercados</t>
    </r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</si>
  <si>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</si>
  <si>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</si>
  <si>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</si>
  <si>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</si>
  <si>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</si>
  <si>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Asistiente de sonido</t>
  </si>
  <si>
    <t>Discos duros u otros medios de almacenamiento</t>
  </si>
  <si>
    <t>Alquiler de locaciones</t>
  </si>
  <si>
    <t>TRAILER</t>
  </si>
  <si>
    <t>Elaboración trailer</t>
  </si>
  <si>
    <t>5.8</t>
  </si>
  <si>
    <t>5.8.1</t>
  </si>
  <si>
    <t>5.8.2</t>
  </si>
  <si>
    <t>5.8.3</t>
  </si>
  <si>
    <t>5.8.4</t>
  </si>
  <si>
    <t>EDICIÓN</t>
  </si>
  <si>
    <t>LABORATORIO</t>
  </si>
  <si>
    <t>FINALIZACIÓN</t>
  </si>
  <si>
    <t>Honorarios músicos (intérpretes)</t>
  </si>
  <si>
    <t>Interpositivo, Internegativo</t>
  </si>
  <si>
    <t>Delivery formatos varios</t>
  </si>
  <si>
    <t>Digitalización o escaner en alta resolución</t>
  </si>
  <si>
    <t>Otros asistentes de edición</t>
  </si>
  <si>
    <t>Asistente de edición I</t>
  </si>
  <si>
    <t>Pólizas de cumplimiento</t>
  </si>
  <si>
    <t>Gastos de viaje</t>
  </si>
  <si>
    <t>Totales en dólares</t>
  </si>
  <si>
    <t>1 dólar=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</si>
  <si>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</t>
  </si>
  <si>
    <t xml:space="preserve">Añada filas encima para agregar nuevos ítems. No olvide verificar la sumatorias en la casilla "Total ítem en pesos". </t>
  </si>
  <si>
    <t xml:space="preserve">Añada filas encima para agregar nuevos ítems. No olvide verificar la sumatoria en la casilla "Total ítem en pesos". </t>
  </si>
  <si>
    <t>Añada filas encima para agregar nuevos ítems. No olvide verificar la sumatoria en la casilla "Total ítem en pesos".</t>
  </si>
  <si>
    <t>Semanas</t>
  </si>
  <si>
    <t>RESUMEN</t>
  </si>
  <si>
    <t>2.5</t>
  </si>
  <si>
    <t>2.5.1</t>
  </si>
  <si>
    <t>2.5.2</t>
  </si>
  <si>
    <t>2.6</t>
  </si>
  <si>
    <t>2.7</t>
  </si>
  <si>
    <t>2.6.1</t>
  </si>
  <si>
    <t>2.7.1</t>
  </si>
  <si>
    <t>2.7.2</t>
  </si>
  <si>
    <t>2.7.3</t>
  </si>
  <si>
    <t>2.7.4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</si>
  <si>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</si>
  <si>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</si>
  <si>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</si>
  <si>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</si>
  <si>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</si>
  <si>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</si>
  <si>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</si>
  <si>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</si>
  <si>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</si>
  <si>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</si>
  <si>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3.10</t>
  </si>
  <si>
    <t>3.10.1</t>
  </si>
  <si>
    <t>3.10.2</t>
  </si>
  <si>
    <t>5.9</t>
  </si>
  <si>
    <t>5.9.1</t>
  </si>
  <si>
    <t>5.9.2</t>
  </si>
  <si>
    <t>5.9.3</t>
  </si>
  <si>
    <t>5.9.4</t>
  </si>
  <si>
    <t>1.4</t>
  </si>
  <si>
    <t>1.5</t>
  </si>
  <si>
    <t>1.6</t>
  </si>
  <si>
    <t>1.7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</si>
  <si>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</si>
  <si>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</si>
  <si>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</si>
  <si>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</si>
  <si>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</si>
  <si>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</si>
  <si>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</si>
  <si>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</si>
  <si>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</si>
  <si>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</si>
  <si>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</si>
  <si>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</si>
  <si>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</si>
  <si>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</si>
  <si>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</si>
  <si>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</si>
  <si>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</si>
  <si>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</si>
  <si>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</si>
  <si>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</si>
  <si>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</si>
  <si>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</si>
  <si>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</si>
  <si>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</si>
  <si>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1.7.4</t>
  </si>
  <si>
    <t>2.7.5</t>
  </si>
  <si>
    <t>2.7.6</t>
  </si>
  <si>
    <t>2.8</t>
  </si>
  <si>
    <t>2.8.1</t>
  </si>
  <si>
    <t>2.8.2</t>
  </si>
  <si>
    <t>2.8.3</t>
  </si>
  <si>
    <t>2.8.4</t>
  </si>
  <si>
    <t>4.2.3</t>
  </si>
  <si>
    <t>4.2.4</t>
  </si>
  <si>
    <t>4.3.4</t>
  </si>
  <si>
    <t>4.3.5</t>
  </si>
  <si>
    <t>4.3.6</t>
  </si>
  <si>
    <t>4.3.7</t>
  </si>
  <si>
    <t>4.3.8</t>
  </si>
  <si>
    <t>4.4.6</t>
  </si>
  <si>
    <t>3.1.4</t>
  </si>
  <si>
    <t>3.1.5</t>
  </si>
  <si>
    <t>3.1.6</t>
  </si>
  <si>
    <t>3.4.4</t>
  </si>
  <si>
    <t>3.4.5</t>
  </si>
  <si>
    <t>3.5.3</t>
  </si>
  <si>
    <t>3.6.2</t>
  </si>
  <si>
    <t>3.6.3</t>
  </si>
  <si>
    <t>3.6.4</t>
  </si>
  <si>
    <t>3.6.5</t>
  </si>
  <si>
    <t>3.6.6</t>
  </si>
  <si>
    <t>3.6.7</t>
  </si>
  <si>
    <t>4.10.3</t>
  </si>
  <si>
    <t>4.10.4</t>
  </si>
  <si>
    <t>4.10.5</t>
  </si>
  <si>
    <t>4.10.6</t>
  </si>
  <si>
    <t>4.10.7</t>
  </si>
  <si>
    <t>4.11.3</t>
  </si>
  <si>
    <t>4.11.4</t>
  </si>
  <si>
    <t>3.11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</si>
  <si>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</si>
  <si>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</si>
  <si>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</si>
  <si>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</si>
  <si>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</si>
  <si>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</si>
  <si>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</si>
  <si>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</si>
  <si>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</si>
  <si>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</si>
  <si>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</si>
  <si>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3.13</t>
  </si>
  <si>
    <t>3.13.1</t>
  </si>
  <si>
    <t>3.13.2</t>
  </si>
  <si>
    <t>3.13.3</t>
  </si>
  <si>
    <t>3.13.4</t>
  </si>
  <si>
    <t>5.1.4</t>
  </si>
  <si>
    <t>5.2.6</t>
  </si>
  <si>
    <t>5.7.2</t>
  </si>
  <si>
    <t>5.7.3</t>
  </si>
  <si>
    <t>5.7.4</t>
  </si>
  <si>
    <t>5.7.5</t>
  </si>
  <si>
    <t>5.7.6</t>
  </si>
  <si>
    <t>5.7.7</t>
  </si>
  <si>
    <t>5.8.5</t>
  </si>
  <si>
    <t>5.8.6</t>
  </si>
  <si>
    <t>5.8.7</t>
  </si>
  <si>
    <t>5.8.8</t>
  </si>
  <si>
    <t>INVESTIGACIÓN Y DESARROLLO DE CONTENIDOS</t>
  </si>
  <si>
    <t>Jefe de contenidos</t>
  </si>
  <si>
    <t>Investigadores</t>
  </si>
  <si>
    <t>Asistentes de investigación</t>
  </si>
  <si>
    <t>Asesorías especializadas</t>
  </si>
  <si>
    <t>Fotocopias /encuadernación</t>
  </si>
  <si>
    <t>Elaboración piezas audiovisuales para la consecución de patrocinio/teaser</t>
  </si>
  <si>
    <t>2.5.3</t>
  </si>
  <si>
    <t>2.5.4</t>
  </si>
  <si>
    <t>2.5.5</t>
  </si>
  <si>
    <t>2.5.6</t>
  </si>
  <si>
    <t>2.6.2</t>
  </si>
  <si>
    <t>2.6.3</t>
  </si>
  <si>
    <t>2.6.4</t>
  </si>
  <si>
    <t>2.6.5</t>
  </si>
  <si>
    <t>2.6.6</t>
  </si>
  <si>
    <t>2.6.7</t>
  </si>
  <si>
    <t>2.7.7</t>
  </si>
  <si>
    <t>2.7.8</t>
  </si>
  <si>
    <t>Coordinador de producción</t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</si>
  <si>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</si>
  <si>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t>Compras misceláneas de rodaje, accesioros y materiales</t>
  </si>
  <si>
    <t>PUESTA EN ESCENA</t>
  </si>
  <si>
    <t xml:space="preserve">Actores </t>
  </si>
  <si>
    <t>Compras y alquieres arte, escenografía, utilería, maquillaje, vestuario</t>
  </si>
  <si>
    <t>Transporte personas y carga fluvial</t>
  </si>
  <si>
    <t>Lavandería</t>
  </si>
  <si>
    <t>Aseo</t>
  </si>
  <si>
    <t>3.4.6</t>
  </si>
  <si>
    <t>3.4.7</t>
  </si>
  <si>
    <t>3.4.8</t>
  </si>
  <si>
    <t>3.4.9</t>
  </si>
  <si>
    <t>3.4.10</t>
  </si>
  <si>
    <t>3.4.11</t>
  </si>
  <si>
    <t>3.10.3</t>
  </si>
  <si>
    <t>3.10.4</t>
  </si>
  <si>
    <t>3.10.5</t>
  </si>
  <si>
    <t>3.10.6</t>
  </si>
  <si>
    <t>3.10.7</t>
  </si>
  <si>
    <t>3.10.8</t>
  </si>
  <si>
    <t>3.10.9</t>
  </si>
  <si>
    <t>3.10.10</t>
  </si>
  <si>
    <t>3.10.11</t>
  </si>
  <si>
    <t>3.11.3</t>
  </si>
  <si>
    <t>3.11.4</t>
  </si>
  <si>
    <t>3.11.5</t>
  </si>
  <si>
    <t>3.11.6</t>
  </si>
  <si>
    <t>3.11.7</t>
  </si>
  <si>
    <t>MATERIAL DE ARCHIVO</t>
  </si>
  <si>
    <t>Derechos de material de archivo (audiovisual, fotografía, documentos</t>
  </si>
  <si>
    <t>Material almacentamiento (casetes, discos duros, DVD, otros)</t>
  </si>
  <si>
    <t>4.7.2</t>
  </si>
  <si>
    <t>4.12</t>
  </si>
  <si>
    <t>4.11.5</t>
  </si>
  <si>
    <t>4.11.6</t>
  </si>
  <si>
    <t>4.11.7</t>
  </si>
  <si>
    <t>4.11.8</t>
  </si>
  <si>
    <t>4.12.1</t>
  </si>
  <si>
    <t>4.12.2</t>
  </si>
  <si>
    <t>4.12.3</t>
  </si>
  <si>
    <t>4.12.4</t>
  </si>
  <si>
    <t>PRESUPUESTO MODELO DOCUMENTAL</t>
  </si>
  <si>
    <t>1.2.5</t>
  </si>
  <si>
    <t>Productor</t>
  </si>
  <si>
    <t>Guionistas (si aplica)</t>
  </si>
  <si>
    <t>Narrador, Locutor o Voz en Off</t>
  </si>
  <si>
    <t>4.1.5</t>
  </si>
  <si>
    <t>Graficador</t>
  </si>
  <si>
    <t>4.3.9</t>
  </si>
  <si>
    <t>Montajista</t>
  </si>
  <si>
    <t>Diseñador de sonido</t>
  </si>
  <si>
    <t>4.5.7</t>
  </si>
  <si>
    <t>Efectos especiales</t>
  </si>
  <si>
    <t>3.8.7</t>
  </si>
  <si>
    <t>Derechos música original/autor(es) música original (composición y producción temas originales y música incidental)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</si>
</sst>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€_-;\-* #,##0\ _€_-;_-* &quot;-&quot;??\ _€_-;_-@_-"/>
    <numFmt numFmtId="187" formatCode="[$-240A]dddd\,\ dd&quot; de &quot;mmmm&quot; de &quot;yyyy"/>
    <numFmt numFmtId="188" formatCode="[$-240A]h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i/>
      <sz val="12"/>
      <color indexed="60"/>
      <name val="Calibri"/>
      <family val="2"/>
    </font>
    <font>
      <i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i/>
      <sz val="12"/>
      <color theme="5" tint="-0.24997000396251678"/>
      <name val="Calibri"/>
      <family val="2"/>
    </font>
    <font>
      <i/>
      <sz val="12"/>
      <color theme="0"/>
      <name val="Calibri"/>
      <family val="2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A74F"/>
        <bgColor indexed="64"/>
      </patternFill>
    </fill>
    <fill>
      <patternFill patternType="solid">
        <fgColor rgb="FFFF99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>
        <color rgb="FFFF9900"/>
      </top>
      <bottom style="medium">
        <color rgb="FFFF9900"/>
      </bottom>
    </border>
    <border>
      <left/>
      <right/>
      <top/>
      <bottom style="medium">
        <color rgb="FFFF99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FF9900"/>
      </left>
      <right/>
      <top style="medium">
        <color rgb="FFFF9900"/>
      </top>
      <bottom style="medium">
        <color rgb="FFFF9900"/>
      </bottom>
    </border>
    <border>
      <left style="medium">
        <color rgb="FFFF9900"/>
      </left>
      <right style="thin"/>
      <top/>
      <bottom style="thin"/>
    </border>
    <border>
      <left style="medium">
        <color rgb="FFFF9900"/>
      </left>
      <right style="thin"/>
      <top style="thin"/>
      <bottom style="thin"/>
    </border>
    <border>
      <left style="medium">
        <color rgb="FFFF9900"/>
      </left>
      <right style="thin"/>
      <top style="thin"/>
      <bottom style="medium">
        <color rgb="FFFF9900"/>
      </bottom>
    </border>
    <border>
      <left style="medium">
        <color rgb="FFFF9900"/>
      </left>
      <right style="thin"/>
      <top style="thin"/>
      <bottom/>
    </border>
    <border>
      <left style="thin"/>
      <right style="thin"/>
      <top/>
      <bottom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rgb="FFFF9900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>
        <color rgb="FFFF9900"/>
      </bottom>
    </border>
    <border>
      <left style="thin"/>
      <right style="medium">
        <color rgb="FFFF9900"/>
      </right>
      <top style="thin"/>
      <bottom style="thin"/>
    </border>
    <border>
      <left/>
      <right style="medium">
        <color rgb="FFFF9900"/>
      </right>
      <top style="thin"/>
      <bottom style="thin"/>
    </border>
    <border>
      <left>
        <color indexed="63"/>
      </left>
      <right style="medium">
        <color rgb="FFFF9900"/>
      </right>
      <top style="thin"/>
      <bottom>
        <color indexed="63"/>
      </bottom>
    </border>
    <border>
      <left style="thin"/>
      <right style="medium">
        <color rgb="FFFF9900"/>
      </right>
      <top style="thin"/>
      <bottom/>
    </border>
    <border>
      <left>
        <color indexed="63"/>
      </left>
      <right style="medium">
        <color rgb="FFFF9900"/>
      </right>
      <top>
        <color indexed="63"/>
      </top>
      <bottom>
        <color indexed="63"/>
      </bottom>
    </border>
    <border>
      <left style="thin"/>
      <right/>
      <top/>
      <bottom style="medium">
        <color rgb="FFFF9900"/>
      </bottom>
    </border>
    <border>
      <left/>
      <right style="medium">
        <color rgb="FFFF9900"/>
      </right>
      <top style="thin"/>
      <bottom style="medium">
        <color rgb="FFFF9900"/>
      </bottom>
    </border>
    <border>
      <left style="medium">
        <color rgb="FFFF9900"/>
      </left>
      <right style="thin"/>
      <top>
        <color indexed="63"/>
      </top>
      <bottom style="medium">
        <color rgb="FFFF99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>
        <color rgb="FFFF9900"/>
      </bottom>
    </border>
    <border>
      <left/>
      <right/>
      <top style="thin"/>
      <bottom style="medium">
        <color rgb="FFFF9900"/>
      </bottom>
    </border>
    <border>
      <left/>
      <right style="thin"/>
      <top style="thin"/>
      <bottom style="medium">
        <color rgb="FFFF9900"/>
      </bottom>
    </border>
    <border>
      <left/>
      <right/>
      <top style="medium">
        <color rgb="FFFF9900"/>
      </top>
      <bottom style="thin"/>
    </border>
    <border>
      <left style="thin"/>
      <right style="medium">
        <color rgb="FFFF9900"/>
      </right>
      <top style="medium">
        <color rgb="FFFF9900"/>
      </top>
      <bottom style="thin"/>
    </border>
    <border>
      <left/>
      <right style="medium">
        <color rgb="FFFF9900"/>
      </right>
      <top/>
      <bottom style="medium">
        <color rgb="FFFF9900"/>
      </bottom>
    </border>
    <border>
      <left style="medium">
        <color rgb="FFFF9900"/>
      </left>
      <right/>
      <top style="medium">
        <color rgb="FFFF9900"/>
      </top>
      <bottom style="thin"/>
    </border>
    <border>
      <left/>
      <right/>
      <top style="medium">
        <color rgb="FFFF9900"/>
      </top>
      <bottom/>
    </border>
    <border>
      <left style="thin"/>
      <right style="medium">
        <color rgb="FFFF9900"/>
      </right>
      <top>
        <color indexed="63"/>
      </top>
      <bottom style="thin"/>
    </border>
    <border>
      <left style="medium">
        <color rgb="FFFF9900"/>
      </left>
      <right/>
      <top>
        <color indexed="63"/>
      </top>
      <bottom style="medium">
        <color rgb="FFFF9900"/>
      </bottom>
    </border>
    <border>
      <left style="thin"/>
      <right style="medium">
        <color theme="9"/>
      </right>
      <top>
        <color indexed="63"/>
      </top>
      <bottom style="medium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6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6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6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 locked="0"/>
    </xf>
    <xf numFmtId="186" fontId="0" fillId="0" borderId="0" xfId="47" applyNumberFormat="1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6" fontId="45" fillId="0" borderId="0" xfId="47" applyNumberFormat="1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6" fontId="47" fillId="0" borderId="0" xfId="47" applyNumberFormat="1" applyFont="1" applyFill="1" applyBorder="1" applyAlignment="1" applyProtection="1">
      <alignment vertical="top" wrapText="1"/>
      <protection locked="0"/>
    </xf>
    <xf numFmtId="186" fontId="48" fillId="0" borderId="0" xfId="47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186" fontId="45" fillId="0" borderId="0" xfId="47" applyNumberFormat="1" applyFont="1" applyBorder="1" applyAlignment="1" applyProtection="1">
      <alignment horizontal="right" vertical="top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6" fontId="1" fillId="0" borderId="0" xfId="47" applyNumberFormat="1" applyFont="1" applyAlignment="1" applyProtection="1">
      <alignment wrapText="1"/>
      <protection locked="0"/>
    </xf>
    <xf numFmtId="186" fontId="1" fillId="0" borderId="0" xfId="47" applyNumberFormat="1" applyFont="1" applyAlignment="1" applyProtection="1">
      <alignment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6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6" fontId="21" fillId="0" borderId="0" xfId="47" applyNumberFormat="1" applyFont="1" applyAlignment="1" applyProtection="1">
      <alignment wrapText="1"/>
      <protection locked="0"/>
    </xf>
    <xf numFmtId="186" fontId="47" fillId="0" borderId="0" xfId="47" applyNumberFormat="1" applyFont="1" applyFill="1" applyBorder="1" applyAlignment="1" applyProtection="1">
      <alignment vertical="top" wrapText="1"/>
      <protection/>
    </xf>
    <xf numFmtId="186" fontId="45" fillId="0" borderId="0" xfId="47" applyNumberFormat="1" applyFont="1" applyFill="1" applyBorder="1" applyAlignment="1" applyProtection="1">
      <alignment vertical="top" wrapText="1"/>
      <protection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186" fontId="46" fillId="0" borderId="13" xfId="47" applyNumberFormat="1" applyFont="1" applyFill="1" applyBorder="1" applyAlignment="1" applyProtection="1">
      <alignment horizontal="center" vertical="center" wrapText="1"/>
      <protection locked="0"/>
    </xf>
    <xf numFmtId="186" fontId="45" fillId="0" borderId="0" xfId="47" applyNumberFormat="1" applyFont="1" applyFill="1" applyBorder="1" applyAlignment="1" applyProtection="1">
      <alignment vertical="top" wrapText="1"/>
      <protection locked="0"/>
    </xf>
    <xf numFmtId="186" fontId="46" fillId="0" borderId="0" xfId="47" applyNumberFormat="1" applyFont="1" applyBorder="1" applyAlignment="1" applyProtection="1">
      <alignment vertical="top" wrapText="1"/>
      <protection/>
    </xf>
    <xf numFmtId="186" fontId="46" fillId="0" borderId="14" xfId="47" applyNumberFormat="1" applyFont="1" applyBorder="1" applyAlignment="1" applyProtection="1">
      <alignment vertical="top" wrapText="1"/>
      <protection/>
    </xf>
    <xf numFmtId="186" fontId="46" fillId="33" borderId="0" xfId="47" applyNumberFormat="1" applyFont="1" applyFill="1" applyBorder="1" applyAlignment="1" applyProtection="1">
      <alignment vertical="top" wrapText="1"/>
      <protection/>
    </xf>
    <xf numFmtId="186" fontId="20" fillId="0" borderId="0" xfId="47" applyNumberFormat="1" applyFont="1" applyAlignment="1" applyProtection="1">
      <alignment wrapText="1"/>
      <protection locked="0"/>
    </xf>
    <xf numFmtId="186" fontId="47" fillId="0" borderId="0" xfId="47" applyNumberFormat="1" applyFont="1" applyBorder="1" applyAlignment="1" applyProtection="1">
      <alignment vertical="top" wrapText="1"/>
      <protection/>
    </xf>
    <xf numFmtId="186" fontId="46" fillId="0" borderId="0" xfId="47" applyNumberFormat="1" applyFont="1" applyBorder="1" applyAlignment="1" applyProtection="1">
      <alignment vertical="top" wrapText="1"/>
      <protection locked="0"/>
    </xf>
    <xf numFmtId="186" fontId="47" fillId="33" borderId="0" xfId="47" applyNumberFormat="1" applyFont="1" applyFill="1" applyBorder="1" applyAlignment="1" applyProtection="1">
      <alignment vertical="top" wrapText="1"/>
      <protection/>
    </xf>
    <xf numFmtId="186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vertical="top" wrapText="1"/>
      <protection/>
    </xf>
    <xf numFmtId="0" fontId="45" fillId="0" borderId="18" xfId="0" applyFont="1" applyBorder="1" applyAlignment="1" applyProtection="1">
      <alignment vertical="top" wrapText="1"/>
      <protection/>
    </xf>
    <xf numFmtId="0" fontId="45" fillId="0" borderId="16" xfId="0" applyFont="1" applyFill="1" applyBorder="1" applyAlignment="1" applyProtection="1">
      <alignment vertical="top" wrapText="1"/>
      <protection/>
    </xf>
    <xf numFmtId="0" fontId="45" fillId="0" borderId="17" xfId="0" applyFont="1" applyFill="1" applyBorder="1" applyAlignment="1" applyProtection="1">
      <alignment vertical="top" wrapText="1"/>
      <protection/>
    </xf>
    <xf numFmtId="0" fontId="47" fillId="34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45" fillId="33" borderId="16" xfId="0" applyFont="1" applyFill="1" applyBorder="1" applyAlignment="1" applyProtection="1">
      <alignment vertical="top" wrapText="1"/>
      <protection/>
    </xf>
    <xf numFmtId="0" fontId="50" fillId="0" borderId="16" xfId="0" applyFont="1" applyFill="1" applyBorder="1" applyAlignment="1" applyProtection="1">
      <alignment vertical="top" wrapText="1"/>
      <protection/>
    </xf>
    <xf numFmtId="0" fontId="50" fillId="0" borderId="16" xfId="0" applyFont="1" applyBorder="1" applyAlignment="1" applyProtection="1">
      <alignment vertical="top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vertical="top" wrapText="1"/>
      <protection/>
    </xf>
    <xf numFmtId="0" fontId="50" fillId="33" borderId="16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6" fontId="45" fillId="0" borderId="0" xfId="47" applyNumberFormat="1" applyFont="1" applyFill="1" applyBorder="1" applyAlignment="1" applyProtection="1">
      <alignment horizontal="right" vertical="top"/>
      <protection locked="0"/>
    </xf>
    <xf numFmtId="186" fontId="45" fillId="0" borderId="14" xfId="47" applyNumberFormat="1" applyFont="1" applyBorder="1" applyAlignment="1" applyProtection="1">
      <alignment horizontal="right" vertical="top"/>
      <protection locked="0"/>
    </xf>
    <xf numFmtId="186" fontId="46" fillId="0" borderId="14" xfId="47" applyNumberFormat="1" applyFont="1" applyBorder="1" applyAlignment="1" applyProtection="1">
      <alignment vertical="top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3" fontId="24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86" fontId="46" fillId="0" borderId="0" xfId="47" applyNumberFormat="1" applyFont="1" applyFill="1" applyBorder="1" applyAlignment="1" applyProtection="1">
      <alignment vertical="top" wrapText="1"/>
      <protection/>
    </xf>
    <xf numFmtId="186" fontId="45" fillId="0" borderId="28" xfId="47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/>
      <protection locked="0"/>
    </xf>
    <xf numFmtId="3" fontId="45" fillId="0" borderId="29" xfId="0" applyNumberFormat="1" applyFont="1" applyBorder="1" applyAlignment="1" applyProtection="1">
      <alignment horizontal="right" vertical="top"/>
      <protection locked="0"/>
    </xf>
    <xf numFmtId="3" fontId="45" fillId="0" borderId="30" xfId="0" applyNumberFormat="1" applyFont="1" applyBorder="1" applyAlignment="1" applyProtection="1">
      <alignment horizontal="right" vertical="top"/>
      <protection locked="0"/>
    </xf>
    <xf numFmtId="3" fontId="45" fillId="0" borderId="31" xfId="0" applyNumberFormat="1" applyFont="1" applyBorder="1" applyAlignment="1" applyProtection="1">
      <alignment horizontal="right" vertical="top"/>
      <protection locked="0"/>
    </xf>
    <xf numFmtId="3" fontId="45" fillId="0" borderId="32" xfId="0" applyNumberFormat="1" applyFont="1" applyBorder="1" applyAlignment="1" applyProtection="1">
      <alignment horizontal="right" vertical="top"/>
      <protection locked="0"/>
    </xf>
    <xf numFmtId="3" fontId="45" fillId="0" borderId="33" xfId="0" applyNumberFormat="1" applyFont="1" applyBorder="1" applyAlignment="1" applyProtection="1">
      <alignment horizontal="right" vertical="top"/>
      <protection locked="0"/>
    </xf>
    <xf numFmtId="1" fontId="45" fillId="0" borderId="33" xfId="0" applyNumberFormat="1" applyFont="1" applyBorder="1" applyAlignment="1" applyProtection="1">
      <alignment horizontal="right" vertical="top"/>
      <protection locked="0"/>
    </xf>
    <xf numFmtId="3" fontId="45" fillId="0" borderId="34" xfId="0" applyNumberFormat="1" applyFont="1" applyBorder="1" applyAlignment="1" applyProtection="1">
      <alignment horizontal="right" vertical="top"/>
      <protection locked="0"/>
    </xf>
    <xf numFmtId="186" fontId="46" fillId="0" borderId="35" xfId="47" applyNumberFormat="1" applyFont="1" applyBorder="1" applyAlignment="1" applyProtection="1">
      <alignment vertical="top" wrapText="1"/>
      <protection/>
    </xf>
    <xf numFmtId="3" fontId="45" fillId="0" borderId="36" xfId="0" applyNumberFormat="1" applyFont="1" applyBorder="1" applyAlignment="1" applyProtection="1">
      <alignment horizontal="right" vertical="top"/>
      <protection locked="0"/>
    </xf>
    <xf numFmtId="186" fontId="20" fillId="0" borderId="0" xfId="47" applyNumberFormat="1" applyFont="1" applyBorder="1" applyAlignment="1" applyProtection="1">
      <alignment wrapText="1"/>
      <protection locked="0"/>
    </xf>
    <xf numFmtId="186" fontId="1" fillId="0" borderId="0" xfId="47" applyNumberFormat="1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/>
    </xf>
    <xf numFmtId="3" fontId="45" fillId="0" borderId="28" xfId="0" applyNumberFormat="1" applyFont="1" applyBorder="1" applyAlignment="1" applyProtection="1">
      <alignment horizontal="right" vertical="top"/>
      <protection locked="0"/>
    </xf>
    <xf numFmtId="3" fontId="45" fillId="0" borderId="30" xfId="0" applyNumberFormat="1" applyFont="1" applyFill="1" applyBorder="1" applyAlignment="1" applyProtection="1">
      <alignment horizontal="right" vertical="top"/>
      <protection locked="0"/>
    </xf>
    <xf numFmtId="3" fontId="45" fillId="0" borderId="31" xfId="0" applyNumberFormat="1" applyFont="1" applyFill="1" applyBorder="1" applyAlignment="1" applyProtection="1">
      <alignment horizontal="right" vertical="top"/>
      <protection locked="0"/>
    </xf>
    <xf numFmtId="186" fontId="45" fillId="0" borderId="38" xfId="47" applyNumberFormat="1" applyFont="1" applyFill="1" applyBorder="1" applyAlignment="1" applyProtection="1">
      <alignment vertical="top" wrapText="1"/>
      <protection locked="0"/>
    </xf>
    <xf numFmtId="186" fontId="45" fillId="0" borderId="39" xfId="47" applyNumberFormat="1" applyFont="1" applyFill="1" applyBorder="1" applyAlignment="1" applyProtection="1">
      <alignment vertical="top" wrapText="1"/>
      <protection locked="0"/>
    </xf>
    <xf numFmtId="186" fontId="45" fillId="0" borderId="4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/>
    </xf>
    <xf numFmtId="0" fontId="45" fillId="0" borderId="12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86" fontId="0" fillId="0" borderId="19" xfId="47" applyNumberFormat="1" applyFont="1" applyBorder="1" applyAlignment="1" applyProtection="1">
      <alignment/>
      <protection locked="0"/>
    </xf>
    <xf numFmtId="0" fontId="47" fillId="0" borderId="39" xfId="0" applyFont="1" applyFill="1" applyBorder="1" applyAlignment="1" applyProtection="1">
      <alignment vertical="top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Fill="1" applyBorder="1" applyAlignment="1" applyProtection="1">
      <alignment horizontal="center" vertical="top" wrapText="1"/>
      <protection locked="0"/>
    </xf>
    <xf numFmtId="186" fontId="47" fillId="0" borderId="19" xfId="47" applyNumberFormat="1" applyFont="1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wrapText="1"/>
      <protection/>
    </xf>
    <xf numFmtId="186" fontId="47" fillId="0" borderId="11" xfId="47" applyNumberFormat="1" applyFont="1" applyFill="1" applyBorder="1" applyAlignment="1" applyProtection="1">
      <alignment vertical="top" wrapText="1"/>
      <protection/>
    </xf>
    <xf numFmtId="186" fontId="0" fillId="0" borderId="11" xfId="47" applyNumberFormat="1" applyFont="1" applyBorder="1" applyAlignment="1" applyProtection="1">
      <alignment/>
      <protection/>
    </xf>
    <xf numFmtId="0" fontId="46" fillId="33" borderId="39" xfId="0" applyFont="1" applyFill="1" applyBorder="1" applyAlignment="1" applyProtection="1">
      <alignment vertical="top" wrapText="1"/>
      <protection/>
    </xf>
    <xf numFmtId="0" fontId="45" fillId="33" borderId="19" xfId="0" applyFont="1" applyFill="1" applyBorder="1" applyAlignment="1" applyProtection="1">
      <alignment horizontal="center" vertical="top" wrapText="1"/>
      <protection locked="0"/>
    </xf>
    <xf numFmtId="186" fontId="45" fillId="33" borderId="19" xfId="47" applyNumberFormat="1" applyFont="1" applyFill="1" applyBorder="1" applyAlignment="1" applyProtection="1">
      <alignment vertical="top" wrapText="1"/>
      <protection locked="0"/>
    </xf>
    <xf numFmtId="0" fontId="45" fillId="0" borderId="41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horizontal="center" vertical="top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top" wrapText="1"/>
      <protection locked="0"/>
    </xf>
    <xf numFmtId="186" fontId="45" fillId="0" borderId="19" xfId="47" applyNumberFormat="1" applyFont="1" applyBorder="1" applyAlignment="1" applyProtection="1">
      <alignment vertical="top" wrapText="1"/>
      <protection locked="0"/>
    </xf>
    <xf numFmtId="0" fontId="50" fillId="0" borderId="15" xfId="0" applyFont="1" applyFill="1" applyBorder="1" applyAlignment="1" applyProtection="1">
      <alignment vertical="top" wrapText="1"/>
      <protection/>
    </xf>
    <xf numFmtId="0" fontId="45" fillId="0" borderId="28" xfId="0" applyFont="1" applyBorder="1" applyAlignment="1" applyProtection="1">
      <alignment vertical="top" wrapText="1"/>
      <protection/>
    </xf>
    <xf numFmtId="0" fontId="45" fillId="0" borderId="25" xfId="0" applyFont="1" applyBorder="1" applyAlignment="1" applyProtection="1">
      <alignment horizontal="center" vertical="top" wrapText="1"/>
      <protection locked="0"/>
    </xf>
    <xf numFmtId="186" fontId="45" fillId="0" borderId="42" xfId="47" applyNumberFormat="1" applyFont="1" applyFill="1" applyBorder="1" applyAlignment="1" applyProtection="1">
      <alignment vertical="top" wrapText="1"/>
      <protection locked="0"/>
    </xf>
    <xf numFmtId="0" fontId="45" fillId="0" borderId="17" xfId="0" applyFont="1" applyBorder="1" applyAlignment="1" applyProtection="1">
      <alignment vertical="top" wrapText="1"/>
      <protection locked="0"/>
    </xf>
    <xf numFmtId="186" fontId="47" fillId="0" borderId="12" xfId="47" applyNumberFormat="1" applyFont="1" applyFill="1" applyBorder="1" applyAlignment="1" applyProtection="1">
      <alignment vertical="top" wrapText="1"/>
      <protection/>
    </xf>
    <xf numFmtId="186" fontId="45" fillId="0" borderId="11" xfId="47" applyNumberFormat="1" applyFont="1" applyFill="1" applyBorder="1" applyAlignment="1" applyProtection="1">
      <alignment vertical="top" wrapText="1"/>
      <protection/>
    </xf>
    <xf numFmtId="0" fontId="45" fillId="33" borderId="15" xfId="0" applyFont="1" applyFill="1" applyBorder="1" applyAlignment="1" applyProtection="1">
      <alignment vertical="top" wrapText="1"/>
      <protection/>
    </xf>
    <xf numFmtId="0" fontId="50" fillId="0" borderId="15" xfId="0" applyFont="1" applyBorder="1" applyAlignment="1" applyProtection="1">
      <alignment vertical="top" wrapText="1"/>
      <protection/>
    </xf>
    <xf numFmtId="0" fontId="51" fillId="0" borderId="19" xfId="0" applyFont="1" applyBorder="1" applyAlignment="1" applyProtection="1">
      <alignment horizontal="center" vertical="top" wrapText="1"/>
      <protection locked="0"/>
    </xf>
    <xf numFmtId="186" fontId="45" fillId="0" borderId="42" xfId="47" applyNumberFormat="1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horizontal="center" vertical="top" wrapText="1"/>
      <protection locked="0"/>
    </xf>
    <xf numFmtId="0" fontId="45" fillId="0" borderId="12" xfId="0" applyFont="1" applyBorder="1" applyAlignment="1" applyProtection="1">
      <alignment vertical="top"/>
      <protection/>
    </xf>
    <xf numFmtId="3" fontId="45" fillId="34" borderId="30" xfId="0" applyNumberFormat="1" applyFont="1" applyFill="1" applyBorder="1" applyAlignment="1" applyProtection="1">
      <alignment horizontal="right" vertical="top"/>
      <protection locked="0"/>
    </xf>
    <xf numFmtId="3" fontId="45" fillId="34" borderId="31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51" fillId="0" borderId="39" xfId="0" applyFont="1" applyBorder="1" applyAlignment="1" applyProtection="1">
      <alignment horizontal="center" vertical="top" wrapText="1"/>
      <protection/>
    </xf>
    <xf numFmtId="0" fontId="51" fillId="0" borderId="19" xfId="0" applyFont="1" applyBorder="1" applyAlignment="1" applyProtection="1">
      <alignment horizontal="center" vertical="top" wrapText="1"/>
      <protection/>
    </xf>
    <xf numFmtId="0" fontId="51" fillId="0" borderId="16" xfId="0" applyFont="1" applyBorder="1" applyAlignment="1" applyProtection="1">
      <alignment horizontal="center" vertical="top" wrapText="1"/>
      <protection/>
    </xf>
    <xf numFmtId="0" fontId="47" fillId="34" borderId="19" xfId="0" applyFont="1" applyFill="1" applyBorder="1" applyAlignment="1" applyProtection="1">
      <alignment horizontal="left" vertical="top" wrapText="1"/>
      <protection/>
    </xf>
    <xf numFmtId="0" fontId="47" fillId="34" borderId="16" xfId="0" applyFont="1" applyFill="1" applyBorder="1" applyAlignment="1" applyProtection="1">
      <alignment horizontal="left" vertical="top" wrapText="1"/>
      <protection/>
    </xf>
    <xf numFmtId="0" fontId="47" fillId="34" borderId="41" xfId="0" applyFont="1" applyFill="1" applyBorder="1" applyAlignment="1" applyProtection="1">
      <alignment horizontal="left" vertical="top" wrapText="1"/>
      <protection/>
    </xf>
    <xf numFmtId="0" fontId="47" fillId="34" borderId="15" xfId="0" applyFont="1" applyFill="1" applyBorder="1" applyAlignment="1" applyProtection="1">
      <alignment horizontal="left" vertical="top" wrapText="1"/>
      <protection/>
    </xf>
    <xf numFmtId="0" fontId="51" fillId="0" borderId="43" xfId="0" applyFont="1" applyBorder="1" applyAlignment="1" applyProtection="1">
      <alignment horizontal="center" vertical="top" wrapText="1"/>
      <protection/>
    </xf>
    <xf numFmtId="0" fontId="51" fillId="0" borderId="44" xfId="0" applyFont="1" applyBorder="1" applyAlignment="1" applyProtection="1">
      <alignment horizontal="center" vertical="top" wrapText="1"/>
      <protection/>
    </xf>
    <xf numFmtId="0" fontId="51" fillId="0" borderId="45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left" vertical="center" wrapText="1"/>
      <protection locked="0"/>
    </xf>
    <xf numFmtId="186" fontId="24" fillId="0" borderId="39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53" fillId="35" borderId="11" xfId="0" applyFont="1" applyFill="1" applyBorder="1" applyAlignment="1" applyProtection="1">
      <alignment horizontal="left" vertical="center" wrapText="1"/>
      <protection/>
    </xf>
    <xf numFmtId="0" fontId="24" fillId="35" borderId="39" xfId="0" applyFont="1" applyFill="1" applyBorder="1" applyAlignment="1" applyProtection="1">
      <alignment horizontal="center" vertical="center" wrapText="1"/>
      <protection locked="0"/>
    </xf>
    <xf numFmtId="0" fontId="24" fillId="35" borderId="16" xfId="0" applyFont="1" applyFill="1" applyBorder="1" applyAlignment="1" applyProtection="1">
      <alignment horizontal="center" vertical="center" wrapText="1"/>
      <protection locked="0"/>
    </xf>
    <xf numFmtId="0" fontId="54" fillId="35" borderId="11" xfId="0" applyFont="1" applyFill="1" applyBorder="1" applyAlignment="1" applyProtection="1">
      <alignment vertical="center" wrapText="1"/>
      <protection/>
    </xf>
    <xf numFmtId="186" fontId="55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55" fillId="35" borderId="16" xfId="0" applyFont="1" applyFill="1" applyBorder="1" applyAlignment="1" applyProtection="1">
      <alignment horizontal="center" vertical="center" wrapText="1"/>
      <protection locked="0"/>
    </xf>
    <xf numFmtId="0" fontId="28" fillId="36" borderId="11" xfId="0" applyFont="1" applyFill="1" applyBorder="1" applyAlignment="1" applyProtection="1">
      <alignment vertical="top" wrapText="1"/>
      <protection locked="0"/>
    </xf>
    <xf numFmtId="0" fontId="28" fillId="36" borderId="11" xfId="0" applyFont="1" applyFill="1" applyBorder="1" applyAlignment="1" applyProtection="1">
      <alignment vertical="top" wrapText="1"/>
      <protection/>
    </xf>
    <xf numFmtId="0" fontId="54" fillId="35" borderId="46" xfId="0" applyFont="1" applyFill="1" applyBorder="1" applyAlignment="1" applyProtection="1">
      <alignment vertical="top" wrapText="1"/>
      <protection locked="0"/>
    </xf>
    <xf numFmtId="0" fontId="56" fillId="35" borderId="46" xfId="0" applyFont="1" applyFill="1" applyBorder="1" applyAlignment="1" applyProtection="1">
      <alignment horizontal="center" vertical="center" wrapText="1"/>
      <protection locked="0"/>
    </xf>
    <xf numFmtId="0" fontId="56" fillId="35" borderId="46" xfId="0" applyFont="1" applyFill="1" applyBorder="1" applyAlignment="1" applyProtection="1">
      <alignment horizontal="center" vertical="top" wrapText="1"/>
      <protection locked="0"/>
    </xf>
    <xf numFmtId="186" fontId="56" fillId="35" borderId="46" xfId="47" applyNumberFormat="1" applyFont="1" applyFill="1" applyBorder="1" applyAlignment="1" applyProtection="1">
      <alignment vertical="top" wrapText="1"/>
      <protection locked="0"/>
    </xf>
    <xf numFmtId="186" fontId="54" fillId="35" borderId="46" xfId="47" applyNumberFormat="1" applyFont="1" applyFill="1" applyBorder="1" applyAlignment="1" applyProtection="1">
      <alignment vertical="top" wrapText="1"/>
      <protection/>
    </xf>
    <xf numFmtId="3" fontId="54" fillId="35" borderId="47" xfId="47" applyNumberFormat="1" applyFont="1" applyFill="1" applyBorder="1" applyAlignment="1" applyProtection="1">
      <alignment vertical="top" wrapText="1"/>
      <protection/>
    </xf>
    <xf numFmtId="3" fontId="57" fillId="35" borderId="48" xfId="0" applyNumberFormat="1" applyFont="1" applyFill="1" applyBorder="1" applyAlignment="1" applyProtection="1">
      <alignment horizontal="center" vertical="top" wrapText="1"/>
      <protection locked="0"/>
    </xf>
    <xf numFmtId="0" fontId="54" fillId="35" borderId="49" xfId="0" applyFont="1" applyFill="1" applyBorder="1" applyAlignment="1" applyProtection="1">
      <alignment horizontal="center" vertical="top" wrapText="1"/>
      <protection/>
    </xf>
    <xf numFmtId="186" fontId="57" fillId="37" borderId="14" xfId="47" applyNumberFormat="1" applyFont="1" applyFill="1" applyBorder="1" applyAlignment="1" applyProtection="1">
      <alignment horizontal="center" vertical="center" wrapText="1"/>
      <protection locked="0"/>
    </xf>
    <xf numFmtId="186" fontId="46" fillId="7" borderId="13" xfId="47" applyNumberFormat="1" applyFont="1" applyFill="1" applyBorder="1" applyAlignment="1" applyProtection="1">
      <alignment horizontal="center" vertical="center" wrapText="1"/>
      <protection locked="0"/>
    </xf>
    <xf numFmtId="186" fontId="45" fillId="7" borderId="11" xfId="47" applyNumberFormat="1" applyFont="1" applyFill="1" applyBorder="1" applyAlignment="1" applyProtection="1">
      <alignment vertical="top" wrapText="1"/>
      <protection/>
    </xf>
    <xf numFmtId="186" fontId="45" fillId="7" borderId="12" xfId="47" applyNumberFormat="1" applyFont="1" applyFill="1" applyBorder="1" applyAlignment="1" applyProtection="1">
      <alignment vertical="top" wrapText="1"/>
      <protection/>
    </xf>
    <xf numFmtId="3" fontId="45" fillId="36" borderId="30" xfId="0" applyNumberFormat="1" applyFont="1" applyFill="1" applyBorder="1" applyAlignment="1" applyProtection="1">
      <alignment horizontal="right" vertical="top"/>
      <protection locked="0"/>
    </xf>
    <xf numFmtId="0" fontId="54" fillId="35" borderId="50" xfId="0" applyFont="1" applyFill="1" applyBorder="1" applyAlignment="1" applyProtection="1">
      <alignment vertical="top" wrapText="1"/>
      <protection/>
    </xf>
    <xf numFmtId="0" fontId="56" fillId="35" borderId="50" xfId="0" applyFont="1" applyFill="1" applyBorder="1" applyAlignment="1" applyProtection="1">
      <alignment horizontal="center" vertical="center" wrapText="1"/>
      <protection locked="0"/>
    </xf>
    <xf numFmtId="0" fontId="56" fillId="35" borderId="50" xfId="0" applyFont="1" applyFill="1" applyBorder="1" applyAlignment="1" applyProtection="1">
      <alignment horizontal="center" vertical="top" wrapText="1"/>
      <protection locked="0"/>
    </xf>
    <xf numFmtId="186" fontId="56" fillId="35" borderId="50" xfId="47" applyNumberFormat="1" applyFont="1" applyFill="1" applyBorder="1" applyAlignment="1" applyProtection="1">
      <alignment vertical="top" wrapText="1"/>
      <protection locked="0"/>
    </xf>
    <xf numFmtId="186" fontId="54" fillId="35" borderId="50" xfId="47" applyNumberFormat="1" applyFont="1" applyFill="1" applyBorder="1" applyAlignment="1" applyProtection="1">
      <alignment vertical="top" wrapText="1"/>
      <protection/>
    </xf>
    <xf numFmtId="186" fontId="54" fillId="35" borderId="0" xfId="47" applyNumberFormat="1" applyFont="1" applyFill="1" applyBorder="1" applyAlignment="1" applyProtection="1">
      <alignment vertical="top" wrapText="1"/>
      <protection/>
    </xf>
    <xf numFmtId="3" fontId="54" fillId="35" borderId="51" xfId="47" applyNumberFormat="1" applyFont="1" applyFill="1" applyBorder="1" applyAlignment="1" applyProtection="1">
      <alignment vertical="top" wrapText="1"/>
      <protection/>
    </xf>
    <xf numFmtId="0" fontId="54" fillId="35" borderId="52" xfId="0" applyFont="1" applyFill="1" applyBorder="1" applyAlignment="1" applyProtection="1">
      <alignment horizontal="center" vertical="top" wrapText="1"/>
      <protection/>
    </xf>
    <xf numFmtId="0" fontId="54" fillId="35" borderId="14" xfId="0" applyFont="1" applyFill="1" applyBorder="1" applyAlignment="1" applyProtection="1">
      <alignment vertical="top" wrapText="1"/>
      <protection/>
    </xf>
    <xf numFmtId="0" fontId="56" fillId="35" borderId="14" xfId="0" applyFont="1" applyFill="1" applyBorder="1" applyAlignment="1" applyProtection="1">
      <alignment horizontal="center" vertical="center" wrapText="1"/>
      <protection locked="0"/>
    </xf>
    <xf numFmtId="0" fontId="56" fillId="35" borderId="14" xfId="0" applyFont="1" applyFill="1" applyBorder="1" applyAlignment="1" applyProtection="1">
      <alignment horizontal="center" vertical="top" wrapText="1"/>
      <protection locked="0"/>
    </xf>
    <xf numFmtId="186" fontId="56" fillId="35" borderId="14" xfId="47" applyNumberFormat="1" applyFont="1" applyFill="1" applyBorder="1" applyAlignment="1" applyProtection="1">
      <alignment vertical="top" wrapText="1"/>
      <protection locked="0"/>
    </xf>
    <xf numFmtId="186" fontId="54" fillId="35" borderId="29" xfId="47" applyNumberFormat="1" applyFont="1" applyFill="1" applyBorder="1" applyAlignment="1" applyProtection="1">
      <alignment vertical="top" wrapText="1"/>
      <protection locked="0"/>
    </xf>
    <xf numFmtId="3" fontId="54" fillId="35" borderId="53" xfId="47" applyNumberFormat="1" applyFont="1" applyFill="1" applyBorder="1" applyAlignment="1" applyProtection="1">
      <alignment vertical="top" wrapText="1"/>
      <protection locked="0"/>
    </xf>
    <xf numFmtId="186" fontId="47" fillId="37" borderId="15" xfId="47" applyNumberFormat="1" applyFont="1" applyFill="1" applyBorder="1" applyAlignment="1" applyProtection="1">
      <alignment vertical="top" wrapText="1"/>
      <protection/>
    </xf>
    <xf numFmtId="3" fontId="45" fillId="37" borderId="30" xfId="0" applyNumberFormat="1" applyFont="1" applyFill="1" applyBorder="1" applyAlignment="1" applyProtection="1">
      <alignment horizontal="right" vertical="top"/>
      <protection locked="0"/>
    </xf>
    <xf numFmtId="186" fontId="47" fillId="37" borderId="16" xfId="47" applyNumberFormat="1" applyFont="1" applyFill="1" applyBorder="1" applyAlignment="1" applyProtection="1">
      <alignment vertical="top" wrapText="1"/>
      <protection/>
    </xf>
    <xf numFmtId="186" fontId="47" fillId="37" borderId="11" xfId="47" applyNumberFormat="1" applyFont="1" applyFill="1" applyBorder="1" applyAlignment="1" applyProtection="1">
      <alignment vertical="top" wrapText="1"/>
      <protection/>
    </xf>
    <xf numFmtId="0" fontId="47" fillId="34" borderId="39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3"/>
  <sheetViews>
    <sheetView showGridLines="0" tabSelected="1" zoomScale="75" zoomScaleNormal="75" zoomScaleSheetLayoutView="100" zoomScalePageLayoutView="60" workbookViewId="0" topLeftCell="A1">
      <selection activeCell="C364" sqref="C364:G364"/>
    </sheetView>
  </sheetViews>
  <sheetFormatPr defaultColWidth="10.8515625" defaultRowHeight="15"/>
  <cols>
    <col min="1" max="1" width="0.85546875" style="8" customWidth="1"/>
    <col min="2" max="2" width="7.140625" style="43" bestFit="1" customWidth="1"/>
    <col min="3" max="3" width="68.7109375" style="26" customWidth="1"/>
    <col min="4" max="4" width="14.421875" style="27" customWidth="1"/>
    <col min="5" max="5" width="10.28125" style="28" bestFit="1" customWidth="1"/>
    <col min="6" max="6" width="16.421875" style="29" customWidth="1"/>
    <col min="7" max="7" width="17.140625" style="29" bestFit="1" customWidth="1"/>
    <col min="8" max="8" width="19.421875" style="50" bestFit="1" customWidth="1"/>
    <col min="9" max="9" width="18.28125" style="30" customWidth="1"/>
    <col min="10" max="10" width="18.28125" style="89" customWidth="1"/>
    <col min="11" max="16384" width="10.8515625" style="8" customWidth="1"/>
  </cols>
  <sheetData>
    <row r="1" spans="2:10" ht="33" customHeight="1">
      <c r="B1" s="166" t="s">
        <v>506</v>
      </c>
      <c r="C1" s="166"/>
      <c r="D1" s="166"/>
      <c r="E1" s="166"/>
      <c r="F1" s="166"/>
      <c r="G1" s="166"/>
      <c r="H1" s="166"/>
      <c r="I1" s="166"/>
      <c r="J1" s="166"/>
    </row>
    <row r="2" spans="2:10" ht="62.25" customHeight="1">
      <c r="B2" s="90"/>
      <c r="C2" s="162" t="s">
        <v>319</v>
      </c>
      <c r="D2" s="162"/>
      <c r="E2" s="162"/>
      <c r="F2" s="162"/>
      <c r="G2" s="162"/>
      <c r="H2" s="162"/>
      <c r="I2" s="90"/>
      <c r="J2" s="90"/>
    </row>
    <row r="3" spans="2:10" ht="33" customHeight="1">
      <c r="B3" s="90"/>
      <c r="C3" s="90"/>
      <c r="D3" s="90"/>
      <c r="E3" s="90"/>
      <c r="F3" s="90"/>
      <c r="G3" s="90"/>
      <c r="H3" s="90"/>
      <c r="I3" s="90"/>
      <c r="J3" s="90"/>
    </row>
    <row r="4" spans="2:10" ht="25.5" customHeight="1">
      <c r="B4" s="90"/>
      <c r="C4" s="170" t="s">
        <v>324</v>
      </c>
      <c r="D4" s="171"/>
      <c r="E4" s="172"/>
      <c r="F4" s="90"/>
      <c r="G4" s="90"/>
      <c r="H4" s="90"/>
      <c r="I4" s="90"/>
      <c r="J4" s="90"/>
    </row>
    <row r="5" spans="2:10" ht="25.5" customHeight="1">
      <c r="B5" s="90"/>
      <c r="C5" s="176" t="s">
        <v>57</v>
      </c>
      <c r="D5" s="163">
        <f>I13</f>
        <v>0</v>
      </c>
      <c r="E5" s="164"/>
      <c r="F5" s="90"/>
      <c r="G5" s="90"/>
      <c r="H5" s="90"/>
      <c r="I5" s="90"/>
      <c r="J5" s="90"/>
    </row>
    <row r="6" spans="2:10" ht="25.5" customHeight="1">
      <c r="B6" s="90"/>
      <c r="C6" s="177" t="s">
        <v>75</v>
      </c>
      <c r="D6" s="163">
        <f>I70</f>
        <v>0</v>
      </c>
      <c r="E6" s="164"/>
      <c r="F6" s="90"/>
      <c r="G6" s="90"/>
      <c r="H6" s="90"/>
      <c r="I6" s="90"/>
      <c r="J6" s="90"/>
    </row>
    <row r="7" spans="2:10" ht="25.5" customHeight="1">
      <c r="B7" s="90"/>
      <c r="C7" s="177" t="s">
        <v>74</v>
      </c>
      <c r="D7" s="163">
        <f>I122</f>
        <v>0</v>
      </c>
      <c r="E7" s="164"/>
      <c r="F7" s="90"/>
      <c r="G7" s="90"/>
      <c r="H7" s="90"/>
      <c r="I7" s="90"/>
      <c r="J7" s="90"/>
    </row>
    <row r="8" spans="2:10" ht="25.5" customHeight="1">
      <c r="B8" s="90"/>
      <c r="C8" s="177" t="s">
        <v>41</v>
      </c>
      <c r="D8" s="163">
        <f>I223</f>
        <v>0</v>
      </c>
      <c r="E8" s="164"/>
      <c r="F8" s="90"/>
      <c r="G8" s="90"/>
      <c r="H8" s="90"/>
      <c r="I8" s="90"/>
      <c r="J8" s="90"/>
    </row>
    <row r="9" spans="2:10" ht="25.5" customHeight="1">
      <c r="B9" s="90"/>
      <c r="C9" s="177" t="s">
        <v>1</v>
      </c>
      <c r="D9" s="163">
        <f>I309</f>
        <v>0</v>
      </c>
      <c r="E9" s="164"/>
      <c r="F9" s="90"/>
      <c r="G9" s="90"/>
      <c r="H9" s="90"/>
      <c r="I9" s="90"/>
      <c r="J9" s="90"/>
    </row>
    <row r="10" spans="2:10" ht="25.5" customHeight="1" thickBot="1">
      <c r="B10" s="90"/>
      <c r="C10" s="173" t="s">
        <v>15</v>
      </c>
      <c r="D10" s="174">
        <f>I370</f>
        <v>0</v>
      </c>
      <c r="E10" s="175"/>
      <c r="F10" s="90"/>
      <c r="G10" s="90"/>
      <c r="H10" s="90"/>
      <c r="I10" s="90"/>
      <c r="J10" s="90"/>
    </row>
    <row r="11" spans="2:10" ht="50.25" customHeight="1" thickBot="1">
      <c r="B11" s="80"/>
      <c r="C11" s="169"/>
      <c r="D11" s="169"/>
      <c r="E11" s="169"/>
      <c r="F11" s="169"/>
      <c r="G11" s="169"/>
      <c r="H11" s="169"/>
      <c r="I11" s="87" t="s">
        <v>318</v>
      </c>
      <c r="J11" s="88">
        <v>2800</v>
      </c>
    </row>
    <row r="12" spans="2:10" s="10" customFormat="1" ht="38.25" customHeight="1" thickBot="1">
      <c r="B12" s="72" t="s">
        <v>244</v>
      </c>
      <c r="C12" s="42" t="s">
        <v>80</v>
      </c>
      <c r="D12" s="9" t="s">
        <v>91</v>
      </c>
      <c r="E12" s="44" t="s">
        <v>93</v>
      </c>
      <c r="F12" s="45" t="s">
        <v>92</v>
      </c>
      <c r="G12" s="187" t="s">
        <v>245</v>
      </c>
      <c r="H12" s="187" t="s">
        <v>89</v>
      </c>
      <c r="I12" s="186" t="s">
        <v>90</v>
      </c>
      <c r="J12" s="184" t="s">
        <v>317</v>
      </c>
    </row>
    <row r="13" spans="2:10" ht="18">
      <c r="B13" s="185">
        <v>1</v>
      </c>
      <c r="C13" s="178" t="s">
        <v>57</v>
      </c>
      <c r="D13" s="179"/>
      <c r="E13" s="180"/>
      <c r="F13" s="181"/>
      <c r="G13" s="181"/>
      <c r="H13" s="181"/>
      <c r="I13" s="182">
        <f>H14+H23+H30+H36+H44+H53+H63</f>
        <v>0</v>
      </c>
      <c r="J13" s="183">
        <f>I13/J11</f>
        <v>0</v>
      </c>
    </row>
    <row r="14" spans="2:10" ht="15">
      <c r="B14" s="75" t="s">
        <v>143</v>
      </c>
      <c r="C14" s="61" t="s">
        <v>445</v>
      </c>
      <c r="D14" s="116"/>
      <c r="E14" s="117"/>
      <c r="F14" s="118"/>
      <c r="G14" s="125"/>
      <c r="H14" s="205">
        <f>SUM(G15:G21)</f>
        <v>0</v>
      </c>
      <c r="I14" s="11"/>
      <c r="J14" s="206">
        <f>H14/J11</f>
        <v>0</v>
      </c>
    </row>
    <row r="15" spans="2:10" ht="15">
      <c r="B15" s="74" t="s">
        <v>146</v>
      </c>
      <c r="C15" s="59" t="s">
        <v>446</v>
      </c>
      <c r="D15" s="1" t="s">
        <v>137</v>
      </c>
      <c r="E15" s="2">
        <v>0</v>
      </c>
      <c r="F15" s="111">
        <v>0</v>
      </c>
      <c r="G15" s="188">
        <f aca="true" t="shared" si="0" ref="G15:G21">E15*F15</f>
        <v>0</v>
      </c>
      <c r="H15" s="47"/>
      <c r="I15" s="22"/>
      <c r="J15" s="97">
        <f>G15/J11</f>
        <v>0</v>
      </c>
    </row>
    <row r="16" spans="2:10" ht="15">
      <c r="B16" s="74" t="s">
        <v>147</v>
      </c>
      <c r="C16" s="59" t="s">
        <v>509</v>
      </c>
      <c r="D16" s="1" t="s">
        <v>137</v>
      </c>
      <c r="E16" s="4">
        <v>0</v>
      </c>
      <c r="F16" s="112">
        <v>0</v>
      </c>
      <c r="G16" s="188">
        <f t="shared" si="0"/>
        <v>0</v>
      </c>
      <c r="H16" s="47"/>
      <c r="I16" s="22"/>
      <c r="J16" s="97">
        <f>G16/J11</f>
        <v>0</v>
      </c>
    </row>
    <row r="17" spans="2:10" ht="15">
      <c r="B17" s="74" t="s">
        <v>148</v>
      </c>
      <c r="C17" s="59" t="s">
        <v>447</v>
      </c>
      <c r="D17" s="1" t="s">
        <v>137</v>
      </c>
      <c r="E17" s="4">
        <v>0</v>
      </c>
      <c r="F17" s="112">
        <v>0</v>
      </c>
      <c r="G17" s="188">
        <f t="shared" si="0"/>
        <v>0</v>
      </c>
      <c r="H17" s="47"/>
      <c r="I17" s="22"/>
      <c r="J17" s="97">
        <f>G17/J11</f>
        <v>0</v>
      </c>
    </row>
    <row r="18" spans="2:10" ht="15">
      <c r="B18" s="74" t="s">
        <v>149</v>
      </c>
      <c r="C18" s="59" t="s">
        <v>448</v>
      </c>
      <c r="D18" s="1" t="s">
        <v>137</v>
      </c>
      <c r="E18" s="4">
        <v>0</v>
      </c>
      <c r="F18" s="112">
        <v>0</v>
      </c>
      <c r="G18" s="188">
        <f t="shared" si="0"/>
        <v>0</v>
      </c>
      <c r="H18" s="47"/>
      <c r="I18" s="22"/>
      <c r="J18" s="97">
        <f>G18/J11</f>
        <v>0</v>
      </c>
    </row>
    <row r="19" spans="2:10" ht="15">
      <c r="B19" s="74" t="s">
        <v>150</v>
      </c>
      <c r="C19" s="59" t="s">
        <v>449</v>
      </c>
      <c r="D19" s="1" t="s">
        <v>137</v>
      </c>
      <c r="E19" s="4">
        <v>0</v>
      </c>
      <c r="F19" s="112">
        <v>0</v>
      </c>
      <c r="G19" s="188">
        <f t="shared" si="0"/>
        <v>0</v>
      </c>
      <c r="H19" s="47"/>
      <c r="I19" s="22"/>
      <c r="J19" s="97">
        <f>G19/J11</f>
        <v>0</v>
      </c>
    </row>
    <row r="20" spans="2:10" ht="15">
      <c r="B20" s="74" t="s">
        <v>284</v>
      </c>
      <c r="C20" s="56" t="s">
        <v>97</v>
      </c>
      <c r="D20" s="1" t="s">
        <v>137</v>
      </c>
      <c r="E20" s="4">
        <v>0</v>
      </c>
      <c r="F20" s="112">
        <v>0</v>
      </c>
      <c r="G20" s="188">
        <f t="shared" si="0"/>
        <v>0</v>
      </c>
      <c r="H20" s="47"/>
      <c r="I20" s="22"/>
      <c r="J20" s="97">
        <f>G20/J11</f>
        <v>0</v>
      </c>
    </row>
    <row r="21" spans="2:10" ht="15">
      <c r="B21" s="74" t="s">
        <v>285</v>
      </c>
      <c r="C21" s="57" t="s">
        <v>450</v>
      </c>
      <c r="D21" s="1" t="s">
        <v>137</v>
      </c>
      <c r="E21" s="6">
        <v>0</v>
      </c>
      <c r="F21" s="113">
        <v>0</v>
      </c>
      <c r="G21" s="188">
        <f t="shared" si="0"/>
        <v>0</v>
      </c>
      <c r="H21" s="47"/>
      <c r="I21" s="22"/>
      <c r="J21" s="97">
        <f>G21/J11</f>
        <v>0</v>
      </c>
    </row>
    <row r="22" spans="2:10" ht="15.75" customHeight="1">
      <c r="B22" s="74"/>
      <c r="C22" s="152" t="s">
        <v>321</v>
      </c>
      <c r="D22" s="153"/>
      <c r="E22" s="153"/>
      <c r="F22" s="153"/>
      <c r="G22" s="154"/>
      <c r="H22" s="47"/>
      <c r="I22" s="22"/>
      <c r="J22" s="98"/>
    </row>
    <row r="23" spans="2:10" ht="15">
      <c r="B23" s="73" t="s">
        <v>144</v>
      </c>
      <c r="C23" s="119" t="s">
        <v>19</v>
      </c>
      <c r="D23" s="120"/>
      <c r="E23" s="121"/>
      <c r="F23" s="122"/>
      <c r="G23" s="124"/>
      <c r="H23" s="207">
        <f>SUM(G24:G28)</f>
        <v>0</v>
      </c>
      <c r="I23" s="84"/>
      <c r="J23" s="190">
        <f>H23/J11</f>
        <v>0</v>
      </c>
    </row>
    <row r="24" spans="2:10" ht="15">
      <c r="B24" s="74" t="s">
        <v>151</v>
      </c>
      <c r="C24" s="55" t="s">
        <v>508</v>
      </c>
      <c r="D24" s="1" t="s">
        <v>137</v>
      </c>
      <c r="E24" s="2">
        <v>0</v>
      </c>
      <c r="F24" s="111">
        <v>0</v>
      </c>
      <c r="G24" s="188">
        <f>E24*F24</f>
        <v>0</v>
      </c>
      <c r="H24" s="47"/>
      <c r="I24" s="22"/>
      <c r="J24" s="97">
        <f>G24/J11</f>
        <v>0</v>
      </c>
    </row>
    <row r="25" spans="2:10" ht="15">
      <c r="B25" s="74" t="s">
        <v>152</v>
      </c>
      <c r="C25" s="55" t="s">
        <v>58</v>
      </c>
      <c r="D25" s="1" t="s">
        <v>137</v>
      </c>
      <c r="E25" s="4">
        <v>0</v>
      </c>
      <c r="F25" s="112">
        <v>0</v>
      </c>
      <c r="G25" s="188">
        <f>E25*F25</f>
        <v>0</v>
      </c>
      <c r="H25" s="47"/>
      <c r="I25" s="22"/>
      <c r="J25" s="97">
        <f>G25/J11</f>
        <v>0</v>
      </c>
    </row>
    <row r="26" spans="2:10" ht="15">
      <c r="B26" s="74" t="s">
        <v>153</v>
      </c>
      <c r="C26" s="56" t="s">
        <v>127</v>
      </c>
      <c r="D26" s="1" t="s">
        <v>137</v>
      </c>
      <c r="E26" s="4">
        <v>0</v>
      </c>
      <c r="F26" s="112">
        <v>0</v>
      </c>
      <c r="G26" s="188">
        <f>E26*F26</f>
        <v>0</v>
      </c>
      <c r="H26" s="47"/>
      <c r="I26" s="22"/>
      <c r="J26" s="97">
        <f>G26/J11</f>
        <v>0</v>
      </c>
    </row>
    <row r="27" spans="2:10" ht="15">
      <c r="B27" s="74" t="s">
        <v>154</v>
      </c>
      <c r="C27" s="56" t="s">
        <v>126</v>
      </c>
      <c r="D27" s="1" t="s">
        <v>137</v>
      </c>
      <c r="E27" s="4">
        <v>0</v>
      </c>
      <c r="F27" s="112">
        <v>0</v>
      </c>
      <c r="G27" s="188">
        <f>E27*F27</f>
        <v>0</v>
      </c>
      <c r="H27" s="47"/>
      <c r="I27" s="22"/>
      <c r="J27" s="97">
        <f>G27/J11</f>
        <v>0</v>
      </c>
    </row>
    <row r="28" spans="2:10" ht="15">
      <c r="B28" s="74" t="s">
        <v>507</v>
      </c>
      <c r="C28" s="115" t="s">
        <v>288</v>
      </c>
      <c r="D28" s="1" t="s">
        <v>137</v>
      </c>
      <c r="E28" s="6">
        <v>0</v>
      </c>
      <c r="F28" s="113">
        <v>0</v>
      </c>
      <c r="G28" s="188">
        <f>E28*F28</f>
        <v>0</v>
      </c>
      <c r="H28" s="47"/>
      <c r="I28" s="22"/>
      <c r="J28" s="97">
        <f>G28/J11</f>
        <v>0</v>
      </c>
    </row>
    <row r="29" spans="2:10" ht="15.75" customHeight="1">
      <c r="B29" s="74"/>
      <c r="C29" s="152" t="s">
        <v>321</v>
      </c>
      <c r="D29" s="153"/>
      <c r="E29" s="153"/>
      <c r="F29" s="153"/>
      <c r="G29" s="154"/>
      <c r="H29" s="47"/>
      <c r="I29" s="22"/>
      <c r="J29" s="98"/>
    </row>
    <row r="30" spans="2:10" ht="15">
      <c r="B30" s="75" t="s">
        <v>145</v>
      </c>
      <c r="C30" s="119" t="s">
        <v>98</v>
      </c>
      <c r="D30" s="120"/>
      <c r="E30" s="121"/>
      <c r="F30" s="122"/>
      <c r="G30" s="124"/>
      <c r="H30" s="207">
        <f>SUM(G31:G34)</f>
        <v>0</v>
      </c>
      <c r="I30" s="22"/>
      <c r="J30" s="190">
        <f>H30/J11</f>
        <v>0</v>
      </c>
    </row>
    <row r="31" spans="2:10" ht="15">
      <c r="B31" s="74" t="s">
        <v>155</v>
      </c>
      <c r="C31" s="123" t="s">
        <v>451</v>
      </c>
      <c r="D31" s="1" t="s">
        <v>137</v>
      </c>
      <c r="E31" s="2">
        <v>0</v>
      </c>
      <c r="F31" s="111">
        <v>0</v>
      </c>
      <c r="G31" s="188">
        <f>E31*F31</f>
        <v>0</v>
      </c>
      <c r="H31" s="47"/>
      <c r="I31" s="22"/>
      <c r="J31" s="97">
        <f>G31/J11</f>
        <v>0</v>
      </c>
    </row>
    <row r="32" spans="2:10" ht="15">
      <c r="B32" s="74" t="s">
        <v>156</v>
      </c>
      <c r="C32" s="63" t="s">
        <v>142</v>
      </c>
      <c r="D32" s="1" t="s">
        <v>137</v>
      </c>
      <c r="E32" s="4">
        <v>0</v>
      </c>
      <c r="F32" s="112">
        <v>0</v>
      </c>
      <c r="G32" s="188">
        <f>E32*F32</f>
        <v>0</v>
      </c>
      <c r="H32" s="47"/>
      <c r="I32" s="22"/>
      <c r="J32" s="97">
        <f>G32/J11</f>
        <v>0</v>
      </c>
    </row>
    <row r="33" spans="2:10" ht="15.75" customHeight="1">
      <c r="B33" s="74" t="s">
        <v>157</v>
      </c>
      <c r="C33" s="64" t="s">
        <v>99</v>
      </c>
      <c r="D33" s="1" t="s">
        <v>137</v>
      </c>
      <c r="E33" s="4">
        <v>0</v>
      </c>
      <c r="F33" s="112">
        <v>0</v>
      </c>
      <c r="G33" s="188">
        <f>E33*F33</f>
        <v>0</v>
      </c>
      <c r="H33" s="47"/>
      <c r="I33" s="22"/>
      <c r="J33" s="97">
        <f>G33/J11</f>
        <v>0</v>
      </c>
    </row>
    <row r="34" spans="2:10" ht="15">
      <c r="B34" s="74" t="s">
        <v>158</v>
      </c>
      <c r="C34" s="115" t="s">
        <v>289</v>
      </c>
      <c r="D34" s="1" t="s">
        <v>137</v>
      </c>
      <c r="E34" s="6">
        <v>0</v>
      </c>
      <c r="F34" s="113">
        <v>0</v>
      </c>
      <c r="G34" s="188">
        <f>E34*F34</f>
        <v>0</v>
      </c>
      <c r="H34" s="47"/>
      <c r="I34" s="22"/>
      <c r="J34" s="97">
        <f>G34/J11</f>
        <v>0</v>
      </c>
    </row>
    <row r="35" spans="2:10" ht="15.75" customHeight="1">
      <c r="B35" s="74"/>
      <c r="C35" s="152" t="s">
        <v>321</v>
      </c>
      <c r="D35" s="153"/>
      <c r="E35" s="153"/>
      <c r="F35" s="153"/>
      <c r="G35" s="154"/>
      <c r="H35" s="47"/>
      <c r="I35" s="22"/>
      <c r="J35" s="98"/>
    </row>
    <row r="36" spans="2:10" s="18" customFormat="1" ht="15">
      <c r="B36" s="75" t="s">
        <v>353</v>
      </c>
      <c r="C36" s="119" t="s">
        <v>82</v>
      </c>
      <c r="D36" s="120"/>
      <c r="E36" s="121"/>
      <c r="F36" s="122"/>
      <c r="G36" s="124"/>
      <c r="H36" s="207">
        <f>SUM(G37:G42)</f>
        <v>0</v>
      </c>
      <c r="I36" s="84"/>
      <c r="J36" s="190">
        <f>H36/J11</f>
        <v>0</v>
      </c>
    </row>
    <row r="37" spans="2:10" ht="15">
      <c r="B37" s="74" t="s">
        <v>357</v>
      </c>
      <c r="C37" s="55" t="s">
        <v>111</v>
      </c>
      <c r="D37" s="1" t="s">
        <v>137</v>
      </c>
      <c r="E37" s="2">
        <v>0</v>
      </c>
      <c r="F37" s="111">
        <v>0</v>
      </c>
      <c r="G37" s="188">
        <f aca="true" t="shared" si="1" ref="G37:G42">E37*F37</f>
        <v>0</v>
      </c>
      <c r="H37" s="47"/>
      <c r="I37" s="22"/>
      <c r="J37" s="97">
        <f>G37/J11</f>
        <v>0</v>
      </c>
    </row>
    <row r="38" spans="2:10" ht="15">
      <c r="B38" s="74" t="s">
        <v>358</v>
      </c>
      <c r="C38" s="56" t="s">
        <v>112</v>
      </c>
      <c r="D38" s="1" t="s">
        <v>137</v>
      </c>
      <c r="E38" s="4">
        <v>0</v>
      </c>
      <c r="F38" s="112">
        <v>0</v>
      </c>
      <c r="G38" s="188">
        <f t="shared" si="1"/>
        <v>0</v>
      </c>
      <c r="H38" s="47"/>
      <c r="I38" s="22"/>
      <c r="J38" s="97">
        <f>G38/J11</f>
        <v>0</v>
      </c>
    </row>
    <row r="39" spans="2:10" ht="15">
      <c r="B39" s="74" t="s">
        <v>359</v>
      </c>
      <c r="C39" s="56" t="s">
        <v>113</v>
      </c>
      <c r="D39" s="1" t="s">
        <v>137</v>
      </c>
      <c r="E39" s="4">
        <v>0</v>
      </c>
      <c r="F39" s="112">
        <v>0</v>
      </c>
      <c r="G39" s="188">
        <f t="shared" si="1"/>
        <v>0</v>
      </c>
      <c r="H39" s="47"/>
      <c r="I39" s="22"/>
      <c r="J39" s="97">
        <f>G39/J11</f>
        <v>0</v>
      </c>
    </row>
    <row r="40" spans="2:10" ht="15">
      <c r="B40" s="74" t="s">
        <v>360</v>
      </c>
      <c r="C40" s="56" t="s">
        <v>61</v>
      </c>
      <c r="D40" s="1" t="s">
        <v>137</v>
      </c>
      <c r="E40" s="4">
        <v>0</v>
      </c>
      <c r="F40" s="112">
        <v>0</v>
      </c>
      <c r="G40" s="188">
        <f t="shared" si="1"/>
        <v>0</v>
      </c>
      <c r="H40" s="47"/>
      <c r="I40" s="22"/>
      <c r="J40" s="97">
        <f>G40/J11</f>
        <v>0</v>
      </c>
    </row>
    <row r="41" spans="2:10" ht="15">
      <c r="B41" s="74" t="s">
        <v>361</v>
      </c>
      <c r="C41" s="56" t="s">
        <v>106</v>
      </c>
      <c r="D41" s="1" t="s">
        <v>137</v>
      </c>
      <c r="E41" s="4">
        <v>0</v>
      </c>
      <c r="F41" s="112">
        <v>0</v>
      </c>
      <c r="G41" s="188">
        <f t="shared" si="1"/>
        <v>0</v>
      </c>
      <c r="H41" s="47"/>
      <c r="I41" s="22"/>
      <c r="J41" s="97">
        <f>G41/J11</f>
        <v>0</v>
      </c>
    </row>
    <row r="42" spans="2:10" ht="15">
      <c r="B42" s="74" t="s">
        <v>362</v>
      </c>
      <c r="C42" s="115" t="s">
        <v>316</v>
      </c>
      <c r="D42" s="1" t="s">
        <v>137</v>
      </c>
      <c r="E42" s="6">
        <v>0</v>
      </c>
      <c r="F42" s="113">
        <v>0</v>
      </c>
      <c r="G42" s="188">
        <f t="shared" si="1"/>
        <v>0</v>
      </c>
      <c r="H42" s="47"/>
      <c r="I42" s="22"/>
      <c r="J42" s="97">
        <f>G42/J11</f>
        <v>0</v>
      </c>
    </row>
    <row r="43" spans="2:10" ht="15">
      <c r="B43" s="91"/>
      <c r="C43" s="152" t="s">
        <v>321</v>
      </c>
      <c r="D43" s="153"/>
      <c r="E43" s="153"/>
      <c r="F43" s="153"/>
      <c r="G43" s="154"/>
      <c r="H43" s="47"/>
      <c r="I43" s="22"/>
      <c r="J43" s="99"/>
    </row>
    <row r="44" spans="2:11" ht="15">
      <c r="B44" s="75" t="s">
        <v>354</v>
      </c>
      <c r="C44" s="157" t="s">
        <v>17</v>
      </c>
      <c r="D44" s="157"/>
      <c r="E44" s="157"/>
      <c r="F44" s="157"/>
      <c r="G44" s="158"/>
      <c r="H44" s="208">
        <f>SUM(G45:G51)</f>
        <v>0</v>
      </c>
      <c r="I44" s="22"/>
      <c r="J44" s="190">
        <f>H44/J11</f>
        <v>0</v>
      </c>
      <c r="K44" s="95"/>
    </row>
    <row r="45" spans="2:11" ht="15">
      <c r="B45" s="81" t="s">
        <v>363</v>
      </c>
      <c r="C45" s="55" t="s">
        <v>94</v>
      </c>
      <c r="D45" s="1" t="s">
        <v>137</v>
      </c>
      <c r="E45" s="2">
        <v>0</v>
      </c>
      <c r="F45" s="3">
        <v>0</v>
      </c>
      <c r="G45" s="188">
        <f>E45*F45</f>
        <v>0</v>
      </c>
      <c r="H45" s="93"/>
      <c r="I45" s="22"/>
      <c r="J45" s="100">
        <f>G45/J11</f>
        <v>0</v>
      </c>
      <c r="K45" s="95"/>
    </row>
    <row r="46" spans="2:11" ht="15">
      <c r="B46" s="81" t="s">
        <v>364</v>
      </c>
      <c r="C46" s="56" t="s">
        <v>49</v>
      </c>
      <c r="D46" s="1" t="s">
        <v>137</v>
      </c>
      <c r="E46" s="4">
        <v>0</v>
      </c>
      <c r="F46" s="5">
        <v>0</v>
      </c>
      <c r="G46" s="188">
        <f aca="true" t="shared" si="2" ref="G46:G51">E46*F46</f>
        <v>0</v>
      </c>
      <c r="H46" s="47"/>
      <c r="I46" s="22"/>
      <c r="J46" s="100">
        <f>G46/J11</f>
        <v>0</v>
      </c>
      <c r="K46" s="95"/>
    </row>
    <row r="47" spans="2:11" ht="15">
      <c r="B47" s="81" t="s">
        <v>365</v>
      </c>
      <c r="C47" s="56" t="s">
        <v>50</v>
      </c>
      <c r="D47" s="1" t="s">
        <v>137</v>
      </c>
      <c r="E47" s="4">
        <v>0</v>
      </c>
      <c r="F47" s="5">
        <v>0</v>
      </c>
      <c r="G47" s="188">
        <f t="shared" si="2"/>
        <v>0</v>
      </c>
      <c r="H47" s="47"/>
      <c r="I47" s="22"/>
      <c r="J47" s="100">
        <f>G47/J11</f>
        <v>0</v>
      </c>
      <c r="K47" s="95"/>
    </row>
    <row r="48" spans="2:10" ht="30.75">
      <c r="B48" s="81" t="s">
        <v>366</v>
      </c>
      <c r="C48" s="56" t="s">
        <v>131</v>
      </c>
      <c r="D48" s="1" t="s">
        <v>137</v>
      </c>
      <c r="E48" s="4">
        <v>0</v>
      </c>
      <c r="F48" s="5">
        <v>0</v>
      </c>
      <c r="G48" s="188">
        <f t="shared" si="2"/>
        <v>0</v>
      </c>
      <c r="H48" s="47"/>
      <c r="I48" s="22"/>
      <c r="J48" s="100">
        <f>G48/J11</f>
        <v>0</v>
      </c>
    </row>
    <row r="49" spans="2:10" ht="15">
      <c r="B49" s="81" t="s">
        <v>367</v>
      </c>
      <c r="C49" s="57" t="s">
        <v>286</v>
      </c>
      <c r="D49" s="1" t="s">
        <v>137</v>
      </c>
      <c r="E49" s="6">
        <v>0</v>
      </c>
      <c r="F49" s="5">
        <v>0</v>
      </c>
      <c r="G49" s="188">
        <f t="shared" si="2"/>
        <v>0</v>
      </c>
      <c r="H49" s="47"/>
      <c r="I49" s="22"/>
      <c r="J49" s="100">
        <f>G49/J11</f>
        <v>0</v>
      </c>
    </row>
    <row r="50" spans="2:10" ht="15">
      <c r="B50" s="81" t="s">
        <v>368</v>
      </c>
      <c r="C50" s="58" t="s">
        <v>287</v>
      </c>
      <c r="D50" s="1" t="s">
        <v>137</v>
      </c>
      <c r="E50" s="6">
        <v>0</v>
      </c>
      <c r="F50" s="5">
        <v>0</v>
      </c>
      <c r="G50" s="188">
        <f t="shared" si="2"/>
        <v>0</v>
      </c>
      <c r="H50" s="47"/>
      <c r="I50" s="22"/>
      <c r="J50" s="101">
        <f>G50/J11</f>
        <v>0</v>
      </c>
    </row>
    <row r="51" spans="2:10" ht="15">
      <c r="B51" s="81" t="s">
        <v>369</v>
      </c>
      <c r="C51" s="58" t="s">
        <v>315</v>
      </c>
      <c r="D51" s="1" t="s">
        <v>137</v>
      </c>
      <c r="E51" s="6">
        <v>0</v>
      </c>
      <c r="F51" s="7">
        <v>0</v>
      </c>
      <c r="G51" s="188">
        <f t="shared" si="2"/>
        <v>0</v>
      </c>
      <c r="H51" s="47"/>
      <c r="I51" s="94"/>
      <c r="J51" s="97">
        <f>G51/J11</f>
        <v>0</v>
      </c>
    </row>
    <row r="52" spans="2:10" ht="15">
      <c r="B52" s="81"/>
      <c r="C52" s="152" t="s">
        <v>321</v>
      </c>
      <c r="D52" s="153"/>
      <c r="E52" s="153"/>
      <c r="F52" s="153"/>
      <c r="G52" s="154"/>
      <c r="H52" s="47"/>
      <c r="I52" s="22"/>
      <c r="J52" s="99"/>
    </row>
    <row r="53" spans="2:10" ht="15">
      <c r="B53" s="75" t="s">
        <v>355</v>
      </c>
      <c r="C53" s="155" t="s">
        <v>18</v>
      </c>
      <c r="D53" s="155"/>
      <c r="E53" s="155"/>
      <c r="F53" s="155"/>
      <c r="G53" s="156"/>
      <c r="H53" s="208">
        <f>SUM(G54:G61)</f>
        <v>0</v>
      </c>
      <c r="I53" s="22"/>
      <c r="J53" s="190">
        <f>H53/J11</f>
        <v>0</v>
      </c>
    </row>
    <row r="54" spans="2:10" ht="15">
      <c r="B54" s="81" t="s">
        <v>370</v>
      </c>
      <c r="C54" s="55" t="s">
        <v>51</v>
      </c>
      <c r="D54" s="1" t="s">
        <v>137</v>
      </c>
      <c r="E54" s="2">
        <v>0</v>
      </c>
      <c r="F54" s="3">
        <v>0</v>
      </c>
      <c r="G54" s="188">
        <f>E54*F54</f>
        <v>0</v>
      </c>
      <c r="H54" s="47"/>
      <c r="I54" s="22"/>
      <c r="J54" s="97">
        <f>G54/J11</f>
        <v>0</v>
      </c>
    </row>
    <row r="55" spans="2:10" ht="15">
      <c r="B55" s="81" t="s">
        <v>371</v>
      </c>
      <c r="C55" s="56" t="s">
        <v>52</v>
      </c>
      <c r="D55" s="1" t="s">
        <v>137</v>
      </c>
      <c r="E55" s="4">
        <v>0</v>
      </c>
      <c r="F55" s="5">
        <v>0</v>
      </c>
      <c r="G55" s="188">
        <f aca="true" t="shared" si="3" ref="G55:G61">E55*F55</f>
        <v>0</v>
      </c>
      <c r="H55" s="47"/>
      <c r="I55" s="22"/>
      <c r="J55" s="97">
        <f>G55/J11</f>
        <v>0</v>
      </c>
    </row>
    <row r="56" spans="2:10" ht="15">
      <c r="B56" s="81" t="s">
        <v>372</v>
      </c>
      <c r="C56" s="59" t="s">
        <v>135</v>
      </c>
      <c r="D56" s="1" t="s">
        <v>137</v>
      </c>
      <c r="E56" s="4">
        <v>0</v>
      </c>
      <c r="F56" s="5">
        <v>0</v>
      </c>
      <c r="G56" s="188">
        <f t="shared" si="3"/>
        <v>0</v>
      </c>
      <c r="H56" s="47"/>
      <c r="I56" s="22"/>
      <c r="J56" s="97">
        <f>G56/J11</f>
        <v>0</v>
      </c>
    </row>
    <row r="57" spans="2:10" ht="15">
      <c r="B57" s="81" t="s">
        <v>373</v>
      </c>
      <c r="C57" s="59" t="s">
        <v>136</v>
      </c>
      <c r="D57" s="1" t="s">
        <v>137</v>
      </c>
      <c r="E57" s="4">
        <v>0</v>
      </c>
      <c r="F57" s="5">
        <v>0</v>
      </c>
      <c r="G57" s="188">
        <f t="shared" si="3"/>
        <v>0</v>
      </c>
      <c r="H57" s="47"/>
      <c r="I57" s="22"/>
      <c r="J57" s="97">
        <f>G57/J11</f>
        <v>0</v>
      </c>
    </row>
    <row r="58" spans="2:10" ht="15">
      <c r="B58" s="81" t="s">
        <v>374</v>
      </c>
      <c r="C58" s="59" t="s">
        <v>53</v>
      </c>
      <c r="D58" s="1" t="s">
        <v>137</v>
      </c>
      <c r="E58" s="4">
        <v>0</v>
      </c>
      <c r="F58" s="5">
        <v>0</v>
      </c>
      <c r="G58" s="188">
        <f t="shared" si="3"/>
        <v>0</v>
      </c>
      <c r="H58" s="47"/>
      <c r="I58" s="22"/>
      <c r="J58" s="97">
        <f>G58/J11</f>
        <v>0</v>
      </c>
    </row>
    <row r="59" spans="2:10" ht="15">
      <c r="B59" s="81" t="s">
        <v>375</v>
      </c>
      <c r="C59" s="56" t="s">
        <v>54</v>
      </c>
      <c r="D59" s="1" t="s">
        <v>137</v>
      </c>
      <c r="E59" s="4">
        <v>0</v>
      </c>
      <c r="F59" s="5">
        <v>0</v>
      </c>
      <c r="G59" s="188">
        <f t="shared" si="3"/>
        <v>0</v>
      </c>
      <c r="H59" s="47"/>
      <c r="I59" s="22"/>
      <c r="J59" s="97">
        <f>G59/J11</f>
        <v>0</v>
      </c>
    </row>
    <row r="60" spans="2:10" ht="15">
      <c r="B60" s="81" t="s">
        <v>376</v>
      </c>
      <c r="C60" s="60" t="s">
        <v>95</v>
      </c>
      <c r="D60" s="1" t="s">
        <v>137</v>
      </c>
      <c r="E60" s="6">
        <v>0</v>
      </c>
      <c r="F60" s="7">
        <v>0</v>
      </c>
      <c r="G60" s="188">
        <f t="shared" si="3"/>
        <v>0</v>
      </c>
      <c r="H60" s="47"/>
      <c r="I60" s="22"/>
      <c r="J60" s="97">
        <f>G60/J11</f>
        <v>0</v>
      </c>
    </row>
    <row r="61" spans="2:10" ht="15">
      <c r="B61" s="81" t="s">
        <v>377</v>
      </c>
      <c r="C61" s="57" t="s">
        <v>81</v>
      </c>
      <c r="D61" s="1" t="s">
        <v>137</v>
      </c>
      <c r="E61" s="6">
        <v>0</v>
      </c>
      <c r="F61" s="7">
        <v>0</v>
      </c>
      <c r="G61" s="188">
        <f t="shared" si="3"/>
        <v>0</v>
      </c>
      <c r="H61" s="47"/>
      <c r="I61" s="22"/>
      <c r="J61" s="97">
        <f>G61/J11</f>
        <v>0</v>
      </c>
    </row>
    <row r="62" spans="2:10" ht="15">
      <c r="B62" s="81"/>
      <c r="C62" s="152" t="s">
        <v>320</v>
      </c>
      <c r="D62" s="153"/>
      <c r="E62" s="153"/>
      <c r="F62" s="153"/>
      <c r="G62" s="154"/>
      <c r="H62" s="47"/>
      <c r="I62" s="22"/>
      <c r="J62" s="102"/>
    </row>
    <row r="63" spans="2:10" ht="15">
      <c r="B63" s="75" t="s">
        <v>356</v>
      </c>
      <c r="C63" s="155" t="s">
        <v>96</v>
      </c>
      <c r="D63" s="155"/>
      <c r="E63" s="155"/>
      <c r="F63" s="155"/>
      <c r="G63" s="156"/>
      <c r="H63" s="208">
        <f>SUM(G64:G67)</f>
        <v>0</v>
      </c>
      <c r="I63" s="22"/>
      <c r="J63" s="190">
        <f>H63/J11</f>
        <v>0</v>
      </c>
    </row>
    <row r="64" spans="2:10" ht="15">
      <c r="B64" s="81" t="s">
        <v>378</v>
      </c>
      <c r="C64" s="55" t="s">
        <v>55</v>
      </c>
      <c r="D64" s="1" t="s">
        <v>137</v>
      </c>
      <c r="E64" s="2">
        <v>0</v>
      </c>
      <c r="F64" s="3">
        <v>0</v>
      </c>
      <c r="G64" s="188">
        <f>E64*F64</f>
        <v>0</v>
      </c>
      <c r="H64" s="47"/>
      <c r="I64" s="22"/>
      <c r="J64" s="97">
        <f>G64/J11</f>
        <v>0</v>
      </c>
    </row>
    <row r="65" spans="2:10" ht="15">
      <c r="B65" s="81" t="s">
        <v>379</v>
      </c>
      <c r="C65" s="59" t="s">
        <v>76</v>
      </c>
      <c r="D65" s="1" t="s">
        <v>137</v>
      </c>
      <c r="E65" s="4">
        <v>0</v>
      </c>
      <c r="F65" s="5">
        <v>0</v>
      </c>
      <c r="G65" s="188">
        <f>E65*F65</f>
        <v>0</v>
      </c>
      <c r="H65" s="47"/>
      <c r="I65" s="22"/>
      <c r="J65" s="97">
        <f>G65/J11</f>
        <v>0</v>
      </c>
    </row>
    <row r="66" spans="2:10" ht="15">
      <c r="B66" s="81" t="s">
        <v>380</v>
      </c>
      <c r="C66" s="56" t="s">
        <v>77</v>
      </c>
      <c r="D66" s="1" t="s">
        <v>137</v>
      </c>
      <c r="E66" s="4">
        <v>0</v>
      </c>
      <c r="F66" s="5">
        <v>0</v>
      </c>
      <c r="G66" s="188">
        <f>E66*F66</f>
        <v>0</v>
      </c>
      <c r="H66" s="47"/>
      <c r="I66" s="22"/>
      <c r="J66" s="97">
        <f>G66/J11</f>
        <v>0</v>
      </c>
    </row>
    <row r="67" spans="2:10" ht="15">
      <c r="B67" s="81" t="s">
        <v>381</v>
      </c>
      <c r="C67" s="57" t="s">
        <v>56</v>
      </c>
      <c r="D67" s="82" t="s">
        <v>137</v>
      </c>
      <c r="E67" s="6">
        <v>0</v>
      </c>
      <c r="F67" s="7">
        <v>0</v>
      </c>
      <c r="G67" s="189">
        <v>0</v>
      </c>
      <c r="H67" s="47"/>
      <c r="I67" s="22"/>
      <c r="J67" s="97">
        <f>G67/J11</f>
        <v>0</v>
      </c>
    </row>
    <row r="68" spans="2:10" ht="15.75" thickBot="1">
      <c r="B68" s="76"/>
      <c r="C68" s="159" t="s">
        <v>321</v>
      </c>
      <c r="D68" s="160"/>
      <c r="E68" s="160"/>
      <c r="F68" s="160"/>
      <c r="G68" s="161"/>
      <c r="H68" s="103"/>
      <c r="I68" s="85"/>
      <c r="J68" s="104"/>
    </row>
    <row r="69" spans="2:10" ht="15.75" thickBot="1">
      <c r="B69" s="77"/>
      <c r="C69" s="19"/>
      <c r="D69" s="20"/>
      <c r="E69" s="21"/>
      <c r="F69" s="17"/>
      <c r="G69" s="17"/>
      <c r="H69" s="86"/>
      <c r="I69" s="85"/>
      <c r="J69" s="96"/>
    </row>
    <row r="70" spans="2:10" ht="18">
      <c r="B70" s="185">
        <v>2</v>
      </c>
      <c r="C70" s="191" t="s">
        <v>75</v>
      </c>
      <c r="D70" s="192"/>
      <c r="E70" s="193"/>
      <c r="F70" s="194"/>
      <c r="G70" s="194"/>
      <c r="H70" s="194"/>
      <c r="I70" s="195">
        <f>H71+H76+H80+H85+H88+H96+H105+H115</f>
        <v>0</v>
      </c>
      <c r="J70" s="183">
        <f>I70/J11</f>
        <v>0</v>
      </c>
    </row>
    <row r="71" spans="2:10" s="18" customFormat="1" ht="15">
      <c r="B71" s="75" t="s">
        <v>159</v>
      </c>
      <c r="C71" s="62" t="s">
        <v>19</v>
      </c>
      <c r="D71" s="14"/>
      <c r="E71" s="15"/>
      <c r="F71" s="16"/>
      <c r="G71" s="139"/>
      <c r="H71" s="207">
        <f>SUM(G72:G74)</f>
        <v>0</v>
      </c>
      <c r="I71" s="84"/>
      <c r="J71" s="190">
        <f>H71/J11</f>
        <v>0</v>
      </c>
    </row>
    <row r="72" spans="2:10" ht="15">
      <c r="B72" s="74" t="s">
        <v>163</v>
      </c>
      <c r="C72" s="65" t="s">
        <v>133</v>
      </c>
      <c r="D72" s="1" t="s">
        <v>137</v>
      </c>
      <c r="E72" s="4">
        <v>0</v>
      </c>
      <c r="F72" s="112">
        <v>0</v>
      </c>
      <c r="G72" s="189">
        <f>E72*F72</f>
        <v>0</v>
      </c>
      <c r="H72" s="49"/>
      <c r="I72" s="22"/>
      <c r="J72" s="97">
        <f>G72/J11</f>
        <v>0</v>
      </c>
    </row>
    <row r="73" spans="2:10" ht="15">
      <c r="B73" s="74" t="s">
        <v>164</v>
      </c>
      <c r="C73" s="65" t="s">
        <v>134</v>
      </c>
      <c r="D73" s="1" t="s">
        <v>137</v>
      </c>
      <c r="E73" s="4">
        <v>0</v>
      </c>
      <c r="F73" s="112">
        <v>0</v>
      </c>
      <c r="G73" s="189">
        <f>E73*F73</f>
        <v>0</v>
      </c>
      <c r="H73" s="49"/>
      <c r="I73" s="22"/>
      <c r="J73" s="97">
        <f>G73/J11</f>
        <v>0</v>
      </c>
    </row>
    <row r="74" spans="2:10" ht="15">
      <c r="B74" s="74" t="s">
        <v>165</v>
      </c>
      <c r="C74" s="115" t="s">
        <v>132</v>
      </c>
      <c r="D74" s="1" t="s">
        <v>137</v>
      </c>
      <c r="E74" s="6">
        <v>0</v>
      </c>
      <c r="F74" s="113">
        <v>0</v>
      </c>
      <c r="G74" s="189">
        <f>E74*F74</f>
        <v>0</v>
      </c>
      <c r="H74" s="49"/>
      <c r="I74" s="22"/>
      <c r="J74" s="97">
        <f>G74/J11</f>
        <v>0</v>
      </c>
    </row>
    <row r="75" spans="2:10" ht="15.75" customHeight="1">
      <c r="B75" s="74"/>
      <c r="C75" s="152" t="s">
        <v>321</v>
      </c>
      <c r="D75" s="153"/>
      <c r="E75" s="153"/>
      <c r="F75" s="153"/>
      <c r="G75" s="154"/>
      <c r="H75" s="49"/>
      <c r="I75" s="22"/>
      <c r="J75" s="98"/>
    </row>
    <row r="76" spans="2:10" ht="15">
      <c r="B76" s="75" t="s">
        <v>160</v>
      </c>
      <c r="C76" s="126" t="s">
        <v>107</v>
      </c>
      <c r="D76" s="23"/>
      <c r="E76" s="127"/>
      <c r="F76" s="128"/>
      <c r="G76" s="140"/>
      <c r="H76" s="207">
        <f>SUM(G77:G78)</f>
        <v>0</v>
      </c>
      <c r="I76" s="22"/>
      <c r="J76" s="190">
        <f>H76/J11</f>
        <v>0</v>
      </c>
    </row>
    <row r="77" spans="2:10" ht="15">
      <c r="B77" s="74" t="s">
        <v>166</v>
      </c>
      <c r="C77" s="129" t="s">
        <v>65</v>
      </c>
      <c r="D77" s="1" t="s">
        <v>137</v>
      </c>
      <c r="E77" s="130">
        <v>0</v>
      </c>
      <c r="F77" s="111">
        <v>0</v>
      </c>
      <c r="G77" s="189">
        <f>E77*F77</f>
        <v>0</v>
      </c>
      <c r="H77" s="49"/>
      <c r="I77" s="22"/>
      <c r="J77" s="97">
        <f>G77/J11</f>
        <v>0</v>
      </c>
    </row>
    <row r="78" spans="2:10" ht="15">
      <c r="B78" s="74" t="s">
        <v>167</v>
      </c>
      <c r="C78" s="115" t="s">
        <v>108</v>
      </c>
      <c r="D78" s="1" t="s">
        <v>137</v>
      </c>
      <c r="E78" s="6">
        <v>0</v>
      </c>
      <c r="F78" s="113">
        <v>0</v>
      </c>
      <c r="G78" s="189">
        <f>E78*F78</f>
        <v>0</v>
      </c>
      <c r="H78" s="49"/>
      <c r="I78" s="22"/>
      <c r="J78" s="97">
        <f>G78/J11</f>
        <v>0</v>
      </c>
    </row>
    <row r="79" spans="2:10" ht="15.75" customHeight="1">
      <c r="B79" s="74"/>
      <c r="C79" s="152" t="s">
        <v>321</v>
      </c>
      <c r="D79" s="153"/>
      <c r="E79" s="153"/>
      <c r="F79" s="153"/>
      <c r="G79" s="154"/>
      <c r="H79" s="49"/>
      <c r="I79" s="22"/>
      <c r="J79" s="98"/>
    </row>
    <row r="80" spans="2:10" ht="15">
      <c r="B80" s="75" t="s">
        <v>161</v>
      </c>
      <c r="C80" s="119" t="s">
        <v>117</v>
      </c>
      <c r="D80" s="131"/>
      <c r="E80" s="132"/>
      <c r="F80" s="133"/>
      <c r="G80" s="140"/>
      <c r="H80" s="207">
        <f>SUM(G81:G83)</f>
        <v>0</v>
      </c>
      <c r="I80" s="22"/>
      <c r="J80" s="190">
        <f>H80/J11</f>
        <v>0</v>
      </c>
    </row>
    <row r="81" spans="2:10" ht="15">
      <c r="B81" s="74" t="s">
        <v>168</v>
      </c>
      <c r="C81" s="134" t="s">
        <v>109</v>
      </c>
      <c r="D81" s="1" t="s">
        <v>137</v>
      </c>
      <c r="E81" s="2">
        <v>0</v>
      </c>
      <c r="F81" s="111">
        <v>0</v>
      </c>
      <c r="G81" s="189">
        <f>E81*F81</f>
        <v>0</v>
      </c>
      <c r="H81" s="47"/>
      <c r="I81" s="22"/>
      <c r="J81" s="97">
        <f>G81/J11</f>
        <v>0</v>
      </c>
    </row>
    <row r="82" spans="2:10" ht="15">
      <c r="B82" s="74" t="s">
        <v>169</v>
      </c>
      <c r="C82" s="66" t="s">
        <v>66</v>
      </c>
      <c r="D82" s="1" t="s">
        <v>137</v>
      </c>
      <c r="E82" s="4">
        <v>0</v>
      </c>
      <c r="F82" s="112">
        <v>0</v>
      </c>
      <c r="G82" s="189">
        <f>E82*F82</f>
        <v>0</v>
      </c>
      <c r="H82" s="47"/>
      <c r="I82" s="22"/>
      <c r="J82" s="97">
        <f>G82/J11</f>
        <v>0</v>
      </c>
    </row>
    <row r="83" spans="2:10" ht="15">
      <c r="B83" s="74" t="s">
        <v>170</v>
      </c>
      <c r="C83" s="115" t="s">
        <v>84</v>
      </c>
      <c r="D83" s="1" t="s">
        <v>137</v>
      </c>
      <c r="E83" s="6">
        <v>0</v>
      </c>
      <c r="F83" s="113">
        <v>0</v>
      </c>
      <c r="G83" s="189">
        <f>E83*F83</f>
        <v>0</v>
      </c>
      <c r="H83" s="47"/>
      <c r="I83" s="22"/>
      <c r="J83" s="97">
        <f>G83/J11</f>
        <v>0</v>
      </c>
    </row>
    <row r="84" spans="2:10" ht="15.75" customHeight="1">
      <c r="B84" s="74"/>
      <c r="C84" s="152" t="s">
        <v>321</v>
      </c>
      <c r="D84" s="153"/>
      <c r="E84" s="153"/>
      <c r="F84" s="153"/>
      <c r="G84" s="154"/>
      <c r="H84" s="47"/>
      <c r="I84" s="22"/>
      <c r="J84" s="98"/>
    </row>
    <row r="85" spans="2:10" ht="15">
      <c r="B85" s="75" t="s">
        <v>162</v>
      </c>
      <c r="C85" s="119" t="s">
        <v>20</v>
      </c>
      <c r="D85" s="120"/>
      <c r="E85" s="121"/>
      <c r="F85" s="122"/>
      <c r="G85" s="124"/>
      <c r="H85" s="207">
        <f>SUM(G86:G87)</f>
        <v>0</v>
      </c>
      <c r="I85" s="22"/>
      <c r="J85" s="190">
        <f>G85/J11</f>
        <v>0</v>
      </c>
    </row>
    <row r="86" spans="2:10" ht="15.75" customHeight="1">
      <c r="B86" s="74" t="s">
        <v>171</v>
      </c>
      <c r="C86" s="135" t="s">
        <v>59</v>
      </c>
      <c r="D86" s="1" t="s">
        <v>137</v>
      </c>
      <c r="E86" s="136">
        <v>0</v>
      </c>
      <c r="F86" s="137">
        <v>0</v>
      </c>
      <c r="G86" s="189">
        <f>E86*F86</f>
        <v>0</v>
      </c>
      <c r="H86" s="47"/>
      <c r="I86" s="22"/>
      <c r="J86" s="97">
        <f>G86/J11</f>
        <v>0</v>
      </c>
    </row>
    <row r="87" spans="2:10" s="18" customFormat="1" ht="15">
      <c r="B87" s="75"/>
      <c r="C87" s="152" t="s">
        <v>321</v>
      </c>
      <c r="D87" s="153"/>
      <c r="E87" s="153"/>
      <c r="F87" s="153"/>
      <c r="G87" s="154"/>
      <c r="H87" s="47"/>
      <c r="I87" s="84"/>
      <c r="J87" s="148"/>
    </row>
    <row r="88" spans="2:10" ht="15">
      <c r="B88" s="75" t="s">
        <v>325</v>
      </c>
      <c r="C88" s="119" t="s">
        <v>82</v>
      </c>
      <c r="D88" s="120"/>
      <c r="E88" s="121"/>
      <c r="F88" s="122"/>
      <c r="G88" s="124"/>
      <c r="H88" s="207">
        <f>SUM(G89:G95)</f>
        <v>0</v>
      </c>
      <c r="I88" s="22"/>
      <c r="J88" s="190">
        <f>H88/J11</f>
        <v>0</v>
      </c>
    </row>
    <row r="89" spans="2:10" ht="15">
      <c r="B89" s="74" t="s">
        <v>326</v>
      </c>
      <c r="C89" s="55" t="s">
        <v>60</v>
      </c>
      <c r="D89" s="1" t="s">
        <v>137</v>
      </c>
      <c r="E89" s="2">
        <v>0</v>
      </c>
      <c r="F89" s="111">
        <v>0</v>
      </c>
      <c r="G89" s="189">
        <f aca="true" t="shared" si="4" ref="G89:G94">E89*F89</f>
        <v>0</v>
      </c>
      <c r="H89" s="47"/>
      <c r="I89" s="22"/>
      <c r="J89" s="97">
        <f>G89/J11</f>
        <v>0</v>
      </c>
    </row>
    <row r="90" spans="2:10" ht="15">
      <c r="B90" s="74" t="s">
        <v>327</v>
      </c>
      <c r="C90" s="56" t="s">
        <v>104</v>
      </c>
      <c r="D90" s="1" t="s">
        <v>137</v>
      </c>
      <c r="E90" s="4">
        <v>0</v>
      </c>
      <c r="F90" s="112">
        <v>0</v>
      </c>
      <c r="G90" s="189">
        <f t="shared" si="4"/>
        <v>0</v>
      </c>
      <c r="H90" s="47"/>
      <c r="I90" s="22"/>
      <c r="J90" s="97">
        <f>G90/J11</f>
        <v>0</v>
      </c>
    </row>
    <row r="91" spans="2:10" ht="15.75" customHeight="1">
      <c r="B91" s="74" t="s">
        <v>452</v>
      </c>
      <c r="C91" s="56" t="s">
        <v>105</v>
      </c>
      <c r="D91" s="1" t="s">
        <v>137</v>
      </c>
      <c r="E91" s="4">
        <v>0</v>
      </c>
      <c r="F91" s="112">
        <v>0</v>
      </c>
      <c r="G91" s="189">
        <f t="shared" si="4"/>
        <v>0</v>
      </c>
      <c r="H91" s="47"/>
      <c r="I91" s="22"/>
      <c r="J91" s="97">
        <f>G91/J11</f>
        <v>0</v>
      </c>
    </row>
    <row r="92" spans="2:10" ht="15">
      <c r="B92" s="74" t="s">
        <v>453</v>
      </c>
      <c r="C92" s="56" t="s">
        <v>61</v>
      </c>
      <c r="D92" s="1" t="s">
        <v>137</v>
      </c>
      <c r="E92" s="4">
        <v>0</v>
      </c>
      <c r="F92" s="112">
        <v>0</v>
      </c>
      <c r="G92" s="189">
        <f t="shared" si="4"/>
        <v>0</v>
      </c>
      <c r="H92" s="47"/>
      <c r="I92" s="22"/>
      <c r="J92" s="147">
        <f>G92/J11</f>
        <v>0</v>
      </c>
    </row>
    <row r="93" spans="2:10" ht="15">
      <c r="B93" s="74" t="s">
        <v>454</v>
      </c>
      <c r="C93" s="56" t="s">
        <v>106</v>
      </c>
      <c r="D93" s="1" t="s">
        <v>137</v>
      </c>
      <c r="E93" s="4">
        <v>0</v>
      </c>
      <c r="F93" s="112">
        <v>0</v>
      </c>
      <c r="G93" s="189">
        <f t="shared" si="4"/>
        <v>0</v>
      </c>
      <c r="H93" s="47"/>
      <c r="I93" s="22"/>
      <c r="J93" s="97">
        <f>G93/J11</f>
        <v>0</v>
      </c>
    </row>
    <row r="94" spans="2:10" ht="15">
      <c r="B94" s="74" t="s">
        <v>455</v>
      </c>
      <c r="C94" s="138" t="s">
        <v>316</v>
      </c>
      <c r="D94" s="1" t="s">
        <v>137</v>
      </c>
      <c r="E94" s="6">
        <v>0</v>
      </c>
      <c r="F94" s="113">
        <v>0</v>
      </c>
      <c r="G94" s="189">
        <f t="shared" si="4"/>
        <v>0</v>
      </c>
      <c r="H94" s="47"/>
      <c r="I94" s="22"/>
      <c r="J94" s="97">
        <f>G94/J11</f>
        <v>0</v>
      </c>
    </row>
    <row r="95" spans="2:10" ht="15">
      <c r="B95" s="74"/>
      <c r="C95" s="152" t="s">
        <v>321</v>
      </c>
      <c r="D95" s="153"/>
      <c r="E95" s="153"/>
      <c r="F95" s="153"/>
      <c r="G95" s="154"/>
      <c r="H95" s="47"/>
      <c r="I95" s="22"/>
      <c r="J95" s="98"/>
    </row>
    <row r="96" spans="2:10" ht="15">
      <c r="B96" s="75" t="s">
        <v>328</v>
      </c>
      <c r="C96" s="157" t="s">
        <v>17</v>
      </c>
      <c r="D96" s="157"/>
      <c r="E96" s="157"/>
      <c r="F96" s="157"/>
      <c r="G96" s="158"/>
      <c r="H96" s="208">
        <f>SUM(G97:G103)</f>
        <v>0</v>
      </c>
      <c r="I96" s="22"/>
      <c r="J96" s="190">
        <f>H96/J11</f>
        <v>0</v>
      </c>
    </row>
    <row r="97" spans="2:10" ht="15">
      <c r="B97" s="81" t="s">
        <v>330</v>
      </c>
      <c r="C97" s="55" t="s">
        <v>94</v>
      </c>
      <c r="D97" s="1" t="s">
        <v>137</v>
      </c>
      <c r="E97" s="2">
        <v>0</v>
      </c>
      <c r="F97" s="3">
        <v>0</v>
      </c>
      <c r="G97" s="189">
        <f>E97*F97</f>
        <v>0</v>
      </c>
      <c r="H97" s="93"/>
      <c r="I97" s="22"/>
      <c r="J97" s="100">
        <f>G97/J11</f>
        <v>0</v>
      </c>
    </row>
    <row r="98" spans="2:10" ht="15">
      <c r="B98" s="81" t="s">
        <v>456</v>
      </c>
      <c r="C98" s="56" t="s">
        <v>49</v>
      </c>
      <c r="D98" s="1" t="s">
        <v>137</v>
      </c>
      <c r="E98" s="4">
        <v>0</v>
      </c>
      <c r="F98" s="5">
        <v>0</v>
      </c>
      <c r="G98" s="189">
        <f aca="true" t="shared" si="5" ref="G98:G103">E98*F98</f>
        <v>0</v>
      </c>
      <c r="H98" s="47"/>
      <c r="I98" s="22"/>
      <c r="J98" s="100">
        <f>G98/J11</f>
        <v>0</v>
      </c>
    </row>
    <row r="99" spans="2:10" ht="15">
      <c r="B99" s="81" t="s">
        <v>457</v>
      </c>
      <c r="C99" s="56" t="s">
        <v>50</v>
      </c>
      <c r="D99" s="1" t="s">
        <v>137</v>
      </c>
      <c r="E99" s="4">
        <v>0</v>
      </c>
      <c r="F99" s="5">
        <v>0</v>
      </c>
      <c r="G99" s="189">
        <f t="shared" si="5"/>
        <v>0</v>
      </c>
      <c r="H99" s="47"/>
      <c r="I99" s="22"/>
      <c r="J99" s="100">
        <f>G99/J11</f>
        <v>0</v>
      </c>
    </row>
    <row r="100" spans="2:10" ht="30.75">
      <c r="B100" s="81" t="s">
        <v>458</v>
      </c>
      <c r="C100" s="56" t="s">
        <v>131</v>
      </c>
      <c r="D100" s="1" t="s">
        <v>137</v>
      </c>
      <c r="E100" s="4">
        <v>0</v>
      </c>
      <c r="F100" s="5">
        <v>0</v>
      </c>
      <c r="G100" s="189">
        <f t="shared" si="5"/>
        <v>0</v>
      </c>
      <c r="H100" s="47"/>
      <c r="I100" s="22"/>
      <c r="J100" s="100">
        <f>G100/J11</f>
        <v>0</v>
      </c>
    </row>
    <row r="101" spans="2:10" ht="15">
      <c r="B101" s="81" t="s">
        <v>459</v>
      </c>
      <c r="C101" s="57" t="s">
        <v>286</v>
      </c>
      <c r="D101" s="1" t="s">
        <v>137</v>
      </c>
      <c r="E101" s="6">
        <v>0</v>
      </c>
      <c r="F101" s="5">
        <v>0</v>
      </c>
      <c r="G101" s="189">
        <f t="shared" si="5"/>
        <v>0</v>
      </c>
      <c r="H101" s="47"/>
      <c r="I101" s="22"/>
      <c r="J101" s="100">
        <f>G101/J11</f>
        <v>0</v>
      </c>
    </row>
    <row r="102" spans="2:10" ht="15">
      <c r="B102" s="81" t="s">
        <v>460</v>
      </c>
      <c r="C102" s="58" t="s">
        <v>287</v>
      </c>
      <c r="D102" s="1" t="s">
        <v>137</v>
      </c>
      <c r="E102" s="6">
        <v>0</v>
      </c>
      <c r="F102" s="5">
        <v>0</v>
      </c>
      <c r="G102" s="189">
        <f t="shared" si="5"/>
        <v>0</v>
      </c>
      <c r="H102" s="47"/>
      <c r="I102" s="22"/>
      <c r="J102" s="101">
        <f>G102/J11</f>
        <v>0</v>
      </c>
    </row>
    <row r="103" spans="2:10" ht="15">
      <c r="B103" s="81" t="s">
        <v>461</v>
      </c>
      <c r="C103" s="58" t="s">
        <v>315</v>
      </c>
      <c r="D103" s="1" t="s">
        <v>137</v>
      </c>
      <c r="E103" s="6">
        <v>0</v>
      </c>
      <c r="F103" s="7">
        <v>0</v>
      </c>
      <c r="G103" s="189">
        <f t="shared" si="5"/>
        <v>0</v>
      </c>
      <c r="H103" s="47"/>
      <c r="I103" s="94"/>
      <c r="J103" s="97">
        <f>G103/J11</f>
        <v>0</v>
      </c>
    </row>
    <row r="104" spans="2:10" ht="15.75" customHeight="1">
      <c r="B104" s="81"/>
      <c r="C104" s="152" t="s">
        <v>321</v>
      </c>
      <c r="D104" s="153"/>
      <c r="E104" s="153"/>
      <c r="F104" s="153"/>
      <c r="G104" s="154"/>
      <c r="H104" s="47"/>
      <c r="I104" s="22"/>
      <c r="J104" s="99"/>
    </row>
    <row r="105" spans="2:10" ht="15">
      <c r="B105" s="75" t="s">
        <v>329</v>
      </c>
      <c r="C105" s="155" t="s">
        <v>18</v>
      </c>
      <c r="D105" s="155"/>
      <c r="E105" s="155"/>
      <c r="F105" s="155"/>
      <c r="G105" s="156"/>
      <c r="H105" s="208">
        <f>SUM(G106:G113)</f>
        <v>0</v>
      </c>
      <c r="I105" s="22"/>
      <c r="J105" s="190">
        <f>H105/J11</f>
        <v>0</v>
      </c>
    </row>
    <row r="106" spans="2:10" ht="15">
      <c r="B106" s="81" t="s">
        <v>331</v>
      </c>
      <c r="C106" s="55" t="s">
        <v>51</v>
      </c>
      <c r="D106" s="1" t="s">
        <v>137</v>
      </c>
      <c r="E106" s="2">
        <v>0</v>
      </c>
      <c r="F106" s="3">
        <v>0</v>
      </c>
      <c r="G106" s="189">
        <f>E106*F106</f>
        <v>0</v>
      </c>
      <c r="H106" s="47"/>
      <c r="I106" s="22"/>
      <c r="J106" s="97">
        <f>G106/J11</f>
        <v>0</v>
      </c>
    </row>
    <row r="107" spans="2:10" ht="15">
      <c r="B107" s="81" t="s">
        <v>332</v>
      </c>
      <c r="C107" s="56" t="s">
        <v>52</v>
      </c>
      <c r="D107" s="1" t="s">
        <v>137</v>
      </c>
      <c r="E107" s="4">
        <v>0</v>
      </c>
      <c r="F107" s="5">
        <v>0</v>
      </c>
      <c r="G107" s="189">
        <f aca="true" t="shared" si="6" ref="G107:G113">E107*F107</f>
        <v>0</v>
      </c>
      <c r="H107" s="47"/>
      <c r="I107" s="22"/>
      <c r="J107" s="97">
        <f>G107/J11</f>
        <v>0</v>
      </c>
    </row>
    <row r="108" spans="2:10" ht="15">
      <c r="B108" s="81" t="s">
        <v>333</v>
      </c>
      <c r="C108" s="59" t="s">
        <v>135</v>
      </c>
      <c r="D108" s="1" t="s">
        <v>137</v>
      </c>
      <c r="E108" s="4">
        <v>0</v>
      </c>
      <c r="F108" s="5">
        <v>0</v>
      </c>
      <c r="G108" s="189">
        <f t="shared" si="6"/>
        <v>0</v>
      </c>
      <c r="H108" s="47"/>
      <c r="I108" s="22"/>
      <c r="J108" s="97">
        <f>G108/J11</f>
        <v>0</v>
      </c>
    </row>
    <row r="109" spans="2:10" ht="15">
      <c r="B109" s="81" t="s">
        <v>334</v>
      </c>
      <c r="C109" s="59" t="s">
        <v>136</v>
      </c>
      <c r="D109" s="1" t="s">
        <v>137</v>
      </c>
      <c r="E109" s="4">
        <v>0</v>
      </c>
      <c r="F109" s="5">
        <v>0</v>
      </c>
      <c r="G109" s="189">
        <f t="shared" si="6"/>
        <v>0</v>
      </c>
      <c r="H109" s="47"/>
      <c r="I109" s="22"/>
      <c r="J109" s="97">
        <f>G109/J11</f>
        <v>0</v>
      </c>
    </row>
    <row r="110" spans="2:10" ht="15">
      <c r="B110" s="81" t="s">
        <v>382</v>
      </c>
      <c r="C110" s="59" t="s">
        <v>53</v>
      </c>
      <c r="D110" s="1" t="s">
        <v>137</v>
      </c>
      <c r="E110" s="4">
        <v>0</v>
      </c>
      <c r="F110" s="5">
        <v>0</v>
      </c>
      <c r="G110" s="189">
        <f t="shared" si="6"/>
        <v>0</v>
      </c>
      <c r="H110" s="47"/>
      <c r="I110" s="22"/>
      <c r="J110" s="97">
        <f>G110/J11</f>
        <v>0</v>
      </c>
    </row>
    <row r="111" spans="2:10" ht="15">
      <c r="B111" s="81" t="s">
        <v>383</v>
      </c>
      <c r="C111" s="56" t="s">
        <v>54</v>
      </c>
      <c r="D111" s="1" t="s">
        <v>137</v>
      </c>
      <c r="E111" s="4">
        <v>0</v>
      </c>
      <c r="F111" s="5">
        <v>0</v>
      </c>
      <c r="G111" s="189">
        <f t="shared" si="6"/>
        <v>0</v>
      </c>
      <c r="H111" s="47"/>
      <c r="I111" s="22"/>
      <c r="J111" s="97">
        <f>G111/J11</f>
        <v>0</v>
      </c>
    </row>
    <row r="112" spans="2:10" ht="15">
      <c r="B112" s="81" t="s">
        <v>462</v>
      </c>
      <c r="C112" s="60" t="s">
        <v>95</v>
      </c>
      <c r="D112" s="1" t="s">
        <v>137</v>
      </c>
      <c r="E112" s="6">
        <v>0</v>
      </c>
      <c r="F112" s="7">
        <v>0</v>
      </c>
      <c r="G112" s="189">
        <f t="shared" si="6"/>
        <v>0</v>
      </c>
      <c r="H112" s="47"/>
      <c r="I112" s="22"/>
      <c r="J112" s="97">
        <f>G112/J11</f>
        <v>0</v>
      </c>
    </row>
    <row r="113" spans="2:10" ht="15">
      <c r="B113" s="81" t="s">
        <v>463</v>
      </c>
      <c r="C113" s="57" t="s">
        <v>81</v>
      </c>
      <c r="D113" s="1" t="s">
        <v>137</v>
      </c>
      <c r="E113" s="6">
        <v>0</v>
      </c>
      <c r="F113" s="7">
        <v>0</v>
      </c>
      <c r="G113" s="189">
        <f t="shared" si="6"/>
        <v>0</v>
      </c>
      <c r="H113" s="47"/>
      <c r="I113" s="22"/>
      <c r="J113" s="97">
        <f>G113/J11</f>
        <v>0</v>
      </c>
    </row>
    <row r="114" spans="2:10" ht="15.75" customHeight="1">
      <c r="B114" s="81"/>
      <c r="C114" s="152" t="s">
        <v>320</v>
      </c>
      <c r="D114" s="153"/>
      <c r="E114" s="153"/>
      <c r="F114" s="153"/>
      <c r="G114" s="154"/>
      <c r="H114" s="47"/>
      <c r="I114" s="22"/>
      <c r="J114" s="102"/>
    </row>
    <row r="115" spans="2:10" ht="15">
      <c r="B115" s="75" t="s">
        <v>384</v>
      </c>
      <c r="C115" s="155" t="s">
        <v>96</v>
      </c>
      <c r="D115" s="155"/>
      <c r="E115" s="155"/>
      <c r="F115" s="155"/>
      <c r="G115" s="156"/>
      <c r="H115" s="208">
        <f>SUM(G116:G119)</f>
        <v>0</v>
      </c>
      <c r="I115" s="22"/>
      <c r="J115" s="190">
        <f>H115/J11</f>
        <v>0</v>
      </c>
    </row>
    <row r="116" spans="2:10" ht="15">
      <c r="B116" s="81" t="s">
        <v>385</v>
      </c>
      <c r="C116" s="55" t="s">
        <v>55</v>
      </c>
      <c r="D116" s="1" t="s">
        <v>137</v>
      </c>
      <c r="E116" s="2">
        <v>0</v>
      </c>
      <c r="F116" s="3">
        <v>0</v>
      </c>
      <c r="G116" s="189">
        <f>E116*F116</f>
        <v>0</v>
      </c>
      <c r="H116" s="47"/>
      <c r="I116" s="22"/>
      <c r="J116" s="97">
        <f>G116/J11</f>
        <v>0</v>
      </c>
    </row>
    <row r="117" spans="2:10" ht="15">
      <c r="B117" s="81" t="s">
        <v>386</v>
      </c>
      <c r="C117" s="59" t="s">
        <v>76</v>
      </c>
      <c r="D117" s="1" t="s">
        <v>137</v>
      </c>
      <c r="E117" s="4">
        <v>0</v>
      </c>
      <c r="F117" s="5">
        <v>0</v>
      </c>
      <c r="G117" s="189">
        <f>E117*F117</f>
        <v>0</v>
      </c>
      <c r="H117" s="47"/>
      <c r="I117" s="22"/>
      <c r="J117" s="97">
        <f>G117/J11</f>
        <v>0</v>
      </c>
    </row>
    <row r="118" spans="2:10" ht="15">
      <c r="B118" s="81" t="s">
        <v>387</v>
      </c>
      <c r="C118" s="56" t="s">
        <v>77</v>
      </c>
      <c r="D118" s="1" t="s">
        <v>137</v>
      </c>
      <c r="E118" s="4">
        <v>0</v>
      </c>
      <c r="F118" s="5">
        <v>0</v>
      </c>
      <c r="G118" s="189">
        <f>E118*F118</f>
        <v>0</v>
      </c>
      <c r="H118" s="47"/>
      <c r="I118" s="22"/>
      <c r="J118" s="97">
        <f>G118/J11</f>
        <v>0</v>
      </c>
    </row>
    <row r="119" spans="2:10" ht="15">
      <c r="B119" s="81" t="s">
        <v>388</v>
      </c>
      <c r="C119" s="57" t="s">
        <v>56</v>
      </c>
      <c r="D119" s="82" t="s">
        <v>137</v>
      </c>
      <c r="E119" s="6">
        <v>0</v>
      </c>
      <c r="F119" s="7">
        <v>0</v>
      </c>
      <c r="G119" s="189">
        <v>0</v>
      </c>
      <c r="H119" s="47"/>
      <c r="I119" s="22"/>
      <c r="J119" s="151">
        <f>G119/J11</f>
        <v>0</v>
      </c>
    </row>
    <row r="120" spans="2:11" ht="15.75" thickBot="1">
      <c r="B120" s="76"/>
      <c r="C120" s="159" t="s">
        <v>321</v>
      </c>
      <c r="D120" s="160"/>
      <c r="E120" s="160"/>
      <c r="F120" s="160"/>
      <c r="G120" s="161"/>
      <c r="H120" s="103"/>
      <c r="I120" s="22"/>
      <c r="J120" s="149"/>
      <c r="K120" s="95"/>
    </row>
    <row r="121" spans="2:11" ht="15" thickBot="1">
      <c r="B121" s="78"/>
      <c r="H121" s="105"/>
      <c r="I121" s="106"/>
      <c r="J121" s="150"/>
      <c r="K121" s="95"/>
    </row>
    <row r="122" spans="2:10" ht="18">
      <c r="B122" s="185">
        <v>3</v>
      </c>
      <c r="C122" s="191" t="s">
        <v>74</v>
      </c>
      <c r="D122" s="192"/>
      <c r="E122" s="193"/>
      <c r="F122" s="194"/>
      <c r="G122" s="194"/>
      <c r="H122" s="194"/>
      <c r="I122" s="196">
        <f>H123+H131+H135+H140+H153+H158+H167+H171+H180+H184+H197+H206+H216</f>
        <v>0</v>
      </c>
      <c r="J122" s="197">
        <f>I122/J11</f>
        <v>0</v>
      </c>
    </row>
    <row r="123" spans="2:10" s="18" customFormat="1" ht="15">
      <c r="B123" s="75" t="s">
        <v>172</v>
      </c>
      <c r="C123" s="119" t="s">
        <v>21</v>
      </c>
      <c r="D123" s="120"/>
      <c r="E123" s="121"/>
      <c r="F123" s="122"/>
      <c r="G123" s="124"/>
      <c r="H123" s="207">
        <f>SUM(G124:G130)</f>
        <v>0</v>
      </c>
      <c r="I123" s="84"/>
      <c r="J123" s="190">
        <f>H123/J11</f>
        <v>0</v>
      </c>
    </row>
    <row r="124" spans="2:10" ht="15">
      <c r="B124" s="74" t="s">
        <v>173</v>
      </c>
      <c r="C124" s="55" t="s">
        <v>110</v>
      </c>
      <c r="D124" s="1" t="s">
        <v>137</v>
      </c>
      <c r="E124" s="2">
        <v>0</v>
      </c>
      <c r="F124" s="111">
        <v>0</v>
      </c>
      <c r="G124" s="189">
        <f aca="true" t="shared" si="7" ref="G124:G129">E124*F124</f>
        <v>0</v>
      </c>
      <c r="H124" s="47"/>
      <c r="I124" s="22"/>
      <c r="J124" s="97">
        <f>G124/J11</f>
        <v>0</v>
      </c>
    </row>
    <row r="125" spans="2:10" ht="15">
      <c r="B125" s="74" t="s">
        <v>174</v>
      </c>
      <c r="C125" s="56" t="s">
        <v>292</v>
      </c>
      <c r="D125" s="1" t="s">
        <v>137</v>
      </c>
      <c r="E125" s="4">
        <v>0</v>
      </c>
      <c r="F125" s="112">
        <v>0</v>
      </c>
      <c r="G125" s="189">
        <f t="shared" si="7"/>
        <v>0</v>
      </c>
      <c r="H125" s="47"/>
      <c r="I125" s="22"/>
      <c r="J125" s="97">
        <f>G125/J11</f>
        <v>0</v>
      </c>
    </row>
    <row r="126" spans="2:10" ht="15">
      <c r="B126" s="74" t="s">
        <v>175</v>
      </c>
      <c r="C126" s="56" t="s">
        <v>114</v>
      </c>
      <c r="D126" s="1" t="s">
        <v>137</v>
      </c>
      <c r="E126" s="4">
        <v>0</v>
      </c>
      <c r="F126" s="112">
        <v>0</v>
      </c>
      <c r="G126" s="189">
        <f t="shared" si="7"/>
        <v>0</v>
      </c>
      <c r="H126" s="47"/>
      <c r="I126" s="22"/>
      <c r="J126" s="97">
        <f>G126/J11</f>
        <v>0</v>
      </c>
    </row>
    <row r="127" spans="2:10" ht="15">
      <c r="B127" s="74" t="s">
        <v>397</v>
      </c>
      <c r="C127" s="56" t="s">
        <v>63</v>
      </c>
      <c r="D127" s="1" t="s">
        <v>137</v>
      </c>
      <c r="E127" s="4">
        <v>0</v>
      </c>
      <c r="F127" s="112">
        <v>0</v>
      </c>
      <c r="G127" s="189">
        <f t="shared" si="7"/>
        <v>0</v>
      </c>
      <c r="H127" s="47"/>
      <c r="I127" s="22"/>
      <c r="J127" s="97">
        <f>G127/J11</f>
        <v>0</v>
      </c>
    </row>
    <row r="128" spans="2:10" ht="15">
      <c r="B128" s="74" t="s">
        <v>398</v>
      </c>
      <c r="C128" s="56" t="s">
        <v>291</v>
      </c>
      <c r="D128" s="1" t="s">
        <v>137</v>
      </c>
      <c r="E128" s="4">
        <v>0</v>
      </c>
      <c r="F128" s="112">
        <v>0</v>
      </c>
      <c r="G128" s="189">
        <f t="shared" si="7"/>
        <v>0</v>
      </c>
      <c r="H128" s="47"/>
      <c r="I128" s="22"/>
      <c r="J128" s="97">
        <f>G128/J11</f>
        <v>0</v>
      </c>
    </row>
    <row r="129" spans="2:10" ht="15">
      <c r="B129" s="74" t="s">
        <v>399</v>
      </c>
      <c r="C129" s="138" t="s">
        <v>64</v>
      </c>
      <c r="D129" s="1" t="s">
        <v>137</v>
      </c>
      <c r="E129" s="6">
        <v>0</v>
      </c>
      <c r="F129" s="113">
        <v>0</v>
      </c>
      <c r="G129" s="189">
        <f t="shared" si="7"/>
        <v>0</v>
      </c>
      <c r="H129" s="47"/>
      <c r="I129" s="22"/>
      <c r="J129" s="97">
        <f>G129/J11</f>
        <v>0</v>
      </c>
    </row>
    <row r="130" spans="2:10" ht="15.75" customHeight="1">
      <c r="B130" s="74"/>
      <c r="C130" s="152" t="s">
        <v>321</v>
      </c>
      <c r="D130" s="153"/>
      <c r="E130" s="153"/>
      <c r="F130" s="153"/>
      <c r="G130" s="154"/>
      <c r="H130" s="47"/>
      <c r="I130" s="22"/>
      <c r="J130" s="98"/>
    </row>
    <row r="131" spans="2:10" ht="15.75" customHeight="1">
      <c r="B131" s="75" t="s">
        <v>176</v>
      </c>
      <c r="C131" s="119" t="s">
        <v>22</v>
      </c>
      <c r="D131" s="131"/>
      <c r="E131" s="132"/>
      <c r="F131" s="133"/>
      <c r="G131" s="140"/>
      <c r="H131" s="207">
        <f>SUM(G132:G134)</f>
        <v>0</v>
      </c>
      <c r="I131" s="22"/>
      <c r="J131" s="190">
        <f>H131/J11</f>
        <v>0</v>
      </c>
    </row>
    <row r="132" spans="2:10" ht="15">
      <c r="B132" s="74" t="s">
        <v>177</v>
      </c>
      <c r="C132" s="141" t="s">
        <v>464</v>
      </c>
      <c r="D132" s="1" t="s">
        <v>137</v>
      </c>
      <c r="E132" s="2">
        <v>0</v>
      </c>
      <c r="F132" s="111">
        <v>0</v>
      </c>
      <c r="G132" s="189">
        <f>E132*F132</f>
        <v>0</v>
      </c>
      <c r="H132" s="47"/>
      <c r="I132" s="22"/>
      <c r="J132" s="97">
        <f>G132/J11</f>
        <v>0</v>
      </c>
    </row>
    <row r="133" spans="2:10" ht="15">
      <c r="B133" s="74" t="s">
        <v>178</v>
      </c>
      <c r="C133" s="138" t="s">
        <v>116</v>
      </c>
      <c r="D133" s="1" t="s">
        <v>137</v>
      </c>
      <c r="E133" s="6">
        <v>0</v>
      </c>
      <c r="F133" s="113">
        <v>0</v>
      </c>
      <c r="G133" s="189">
        <f>E133*F133</f>
        <v>0</v>
      </c>
      <c r="H133" s="47"/>
      <c r="I133" s="22"/>
      <c r="J133" s="97">
        <f>G133/J11</f>
        <v>0</v>
      </c>
    </row>
    <row r="134" spans="2:9" ht="15.75" customHeight="1">
      <c r="B134" s="74"/>
      <c r="C134" s="152" t="s">
        <v>321</v>
      </c>
      <c r="D134" s="153"/>
      <c r="E134" s="153"/>
      <c r="F134" s="153"/>
      <c r="G134" s="154"/>
      <c r="H134" s="47"/>
      <c r="I134" s="22"/>
    </row>
    <row r="135" spans="2:10" ht="15.75" customHeight="1">
      <c r="B135" s="75" t="s">
        <v>179</v>
      </c>
      <c r="C135" s="119" t="s">
        <v>115</v>
      </c>
      <c r="D135" s="120"/>
      <c r="E135" s="121"/>
      <c r="F135" s="122"/>
      <c r="G135" s="124"/>
      <c r="H135" s="207">
        <f>SUM(G136:G139)</f>
        <v>0</v>
      </c>
      <c r="I135" s="22"/>
      <c r="J135" s="190">
        <f>H135/J11</f>
        <v>0</v>
      </c>
    </row>
    <row r="136" spans="2:10" s="18" customFormat="1" ht="15">
      <c r="B136" s="74" t="s">
        <v>180</v>
      </c>
      <c r="C136" s="114" t="s">
        <v>65</v>
      </c>
      <c r="D136" s="1" t="s">
        <v>137</v>
      </c>
      <c r="E136" s="4">
        <v>0</v>
      </c>
      <c r="F136" s="112">
        <v>0</v>
      </c>
      <c r="G136" s="189">
        <f>E136*F136</f>
        <v>0</v>
      </c>
      <c r="H136" s="47"/>
      <c r="I136" s="84"/>
      <c r="J136" s="97">
        <f>G136/J11</f>
        <v>0</v>
      </c>
    </row>
    <row r="137" spans="2:10" ht="15">
      <c r="B137" s="74" t="s">
        <v>181</v>
      </c>
      <c r="C137" s="71" t="s">
        <v>293</v>
      </c>
      <c r="D137" s="1" t="s">
        <v>137</v>
      </c>
      <c r="E137" s="4">
        <v>0</v>
      </c>
      <c r="F137" s="112">
        <v>0</v>
      </c>
      <c r="G137" s="189">
        <f>E137*F137</f>
        <v>0</v>
      </c>
      <c r="H137" s="49"/>
      <c r="I137" s="22"/>
      <c r="J137" s="97">
        <f>G137/J11</f>
        <v>0</v>
      </c>
    </row>
    <row r="138" spans="2:10" ht="15">
      <c r="B138" s="74" t="s">
        <v>182</v>
      </c>
      <c r="C138" s="138" t="s">
        <v>294</v>
      </c>
      <c r="D138" s="1" t="s">
        <v>137</v>
      </c>
      <c r="E138" s="6">
        <v>0</v>
      </c>
      <c r="F138" s="113">
        <v>0</v>
      </c>
      <c r="G138" s="189">
        <f>E138*F138</f>
        <v>0</v>
      </c>
      <c r="H138" s="49"/>
      <c r="I138" s="22"/>
      <c r="J138" s="97">
        <f>G138/J11</f>
        <v>0</v>
      </c>
    </row>
    <row r="139" spans="2:9" ht="15.75" customHeight="1">
      <c r="B139" s="74"/>
      <c r="C139" s="152" t="s">
        <v>321</v>
      </c>
      <c r="D139" s="153"/>
      <c r="E139" s="153"/>
      <c r="F139" s="153"/>
      <c r="G139" s="154"/>
      <c r="H139" s="49"/>
      <c r="I139" s="22"/>
    </row>
    <row r="140" spans="2:10" ht="15.75" customHeight="1">
      <c r="B140" s="75" t="s">
        <v>183</v>
      </c>
      <c r="C140" s="119" t="s">
        <v>23</v>
      </c>
      <c r="D140" s="120"/>
      <c r="E140" s="121"/>
      <c r="F140" s="122"/>
      <c r="G140" s="124"/>
      <c r="H140" s="207">
        <f>SUM(G141:G152)</f>
        <v>0</v>
      </c>
      <c r="I140" s="22"/>
      <c r="J140" s="190">
        <f>H140/J11</f>
        <v>0</v>
      </c>
    </row>
    <row r="141" spans="2:10" s="18" customFormat="1" ht="15">
      <c r="B141" s="74" t="s">
        <v>203</v>
      </c>
      <c r="C141" s="55" t="s">
        <v>66</v>
      </c>
      <c r="D141" s="1" t="s">
        <v>137</v>
      </c>
      <c r="E141" s="2">
        <v>0</v>
      </c>
      <c r="F141" s="111">
        <v>0</v>
      </c>
      <c r="G141" s="189">
        <f aca="true" t="shared" si="8" ref="G141:G151">E141*F141</f>
        <v>0</v>
      </c>
      <c r="H141" s="47"/>
      <c r="I141" s="84"/>
      <c r="J141" s="97">
        <f>G141/J11</f>
        <v>0</v>
      </c>
    </row>
    <row r="142" spans="2:10" ht="15">
      <c r="B142" s="74" t="s">
        <v>204</v>
      </c>
      <c r="C142" s="56" t="s">
        <v>295</v>
      </c>
      <c r="D142" s="1" t="s">
        <v>137</v>
      </c>
      <c r="E142" s="4">
        <v>0</v>
      </c>
      <c r="F142" s="112">
        <v>0</v>
      </c>
      <c r="G142" s="189">
        <f t="shared" si="8"/>
        <v>0</v>
      </c>
      <c r="H142" s="47"/>
      <c r="I142" s="22"/>
      <c r="J142" s="97">
        <f>G142/J11</f>
        <v>0</v>
      </c>
    </row>
    <row r="143" spans="2:10" ht="15">
      <c r="B143" s="74" t="s">
        <v>205</v>
      </c>
      <c r="C143" s="56" t="s">
        <v>140</v>
      </c>
      <c r="D143" s="1" t="s">
        <v>137</v>
      </c>
      <c r="E143" s="4">
        <v>0</v>
      </c>
      <c r="F143" s="112">
        <v>0</v>
      </c>
      <c r="G143" s="189">
        <f t="shared" si="8"/>
        <v>0</v>
      </c>
      <c r="H143" s="47"/>
      <c r="I143" s="22"/>
      <c r="J143" s="97">
        <f>G143/J11</f>
        <v>0</v>
      </c>
    </row>
    <row r="144" spans="2:10" ht="15">
      <c r="B144" s="74" t="s">
        <v>400</v>
      </c>
      <c r="C144" s="56" t="s">
        <v>67</v>
      </c>
      <c r="D144" s="1" t="s">
        <v>137</v>
      </c>
      <c r="E144" s="4">
        <v>0</v>
      </c>
      <c r="F144" s="112">
        <v>0</v>
      </c>
      <c r="G144" s="189">
        <f t="shared" si="8"/>
        <v>0</v>
      </c>
      <c r="H144" s="47"/>
      <c r="I144" s="22"/>
      <c r="J144" s="97">
        <f>G144/J11</f>
        <v>0</v>
      </c>
    </row>
    <row r="145" spans="2:10" ht="15">
      <c r="B145" s="74" t="s">
        <v>401</v>
      </c>
      <c r="C145" s="56" t="s">
        <v>139</v>
      </c>
      <c r="D145" s="1" t="s">
        <v>137</v>
      </c>
      <c r="E145" s="4">
        <v>0</v>
      </c>
      <c r="F145" s="112">
        <v>0</v>
      </c>
      <c r="G145" s="189">
        <f t="shared" si="8"/>
        <v>0</v>
      </c>
      <c r="H145" s="47"/>
      <c r="I145" s="22"/>
      <c r="J145" s="97">
        <f>G145/J11</f>
        <v>0</v>
      </c>
    </row>
    <row r="146" spans="2:10" ht="15">
      <c r="B146" s="74" t="s">
        <v>473</v>
      </c>
      <c r="C146" s="56" t="s">
        <v>68</v>
      </c>
      <c r="D146" s="1" t="s">
        <v>137</v>
      </c>
      <c r="E146" s="4">
        <v>0</v>
      </c>
      <c r="F146" s="112">
        <v>0</v>
      </c>
      <c r="G146" s="189">
        <f t="shared" si="8"/>
        <v>0</v>
      </c>
      <c r="H146" s="47"/>
      <c r="I146" s="22"/>
      <c r="J146" s="97">
        <f>G146/J11</f>
        <v>0</v>
      </c>
    </row>
    <row r="147" spans="2:10" ht="15.75" customHeight="1">
      <c r="B147" s="74" t="s">
        <v>474</v>
      </c>
      <c r="C147" s="56" t="s">
        <v>69</v>
      </c>
      <c r="D147" s="1" t="s">
        <v>137</v>
      </c>
      <c r="E147" s="4">
        <v>0</v>
      </c>
      <c r="F147" s="112">
        <v>0</v>
      </c>
      <c r="G147" s="189">
        <f t="shared" si="8"/>
        <v>0</v>
      </c>
      <c r="H147" s="47"/>
      <c r="I147" s="22"/>
      <c r="J147" s="97">
        <f>G147/J11</f>
        <v>0</v>
      </c>
    </row>
    <row r="148" spans="2:10" s="18" customFormat="1" ht="15">
      <c r="B148" s="74" t="s">
        <v>475</v>
      </c>
      <c r="C148" s="56" t="s">
        <v>141</v>
      </c>
      <c r="D148" s="1" t="s">
        <v>137</v>
      </c>
      <c r="E148" s="4">
        <v>0</v>
      </c>
      <c r="F148" s="112">
        <v>0</v>
      </c>
      <c r="G148" s="189">
        <f t="shared" si="8"/>
        <v>0</v>
      </c>
      <c r="H148" s="47"/>
      <c r="I148" s="84"/>
      <c r="J148" s="97">
        <f>G148/J11</f>
        <v>0</v>
      </c>
    </row>
    <row r="149" spans="2:10" ht="15">
      <c r="B149" s="74" t="s">
        <v>476</v>
      </c>
      <c r="C149" s="56" t="s">
        <v>70</v>
      </c>
      <c r="D149" s="1" t="s">
        <v>137</v>
      </c>
      <c r="E149" s="4">
        <v>0</v>
      </c>
      <c r="F149" s="112">
        <v>0</v>
      </c>
      <c r="G149" s="189">
        <f t="shared" si="8"/>
        <v>0</v>
      </c>
      <c r="H149" s="47"/>
      <c r="I149" s="22"/>
      <c r="J149" s="97">
        <f>G149/J11</f>
        <v>0</v>
      </c>
    </row>
    <row r="150" spans="2:10" ht="15">
      <c r="B150" s="74" t="s">
        <v>477</v>
      </c>
      <c r="C150" s="56" t="s">
        <v>83</v>
      </c>
      <c r="D150" s="1" t="s">
        <v>137</v>
      </c>
      <c r="E150" s="4">
        <v>0</v>
      </c>
      <c r="F150" s="112">
        <v>0</v>
      </c>
      <c r="G150" s="189">
        <f t="shared" si="8"/>
        <v>0</v>
      </c>
      <c r="H150" s="47"/>
      <c r="I150" s="22"/>
      <c r="J150" s="97">
        <f>G150/J11</f>
        <v>0</v>
      </c>
    </row>
    <row r="151" spans="2:10" ht="15">
      <c r="B151" s="74" t="s">
        <v>478</v>
      </c>
      <c r="C151" s="138" t="s">
        <v>100</v>
      </c>
      <c r="D151" s="1" t="s">
        <v>137</v>
      </c>
      <c r="E151" s="6">
        <v>0</v>
      </c>
      <c r="F151" s="113">
        <v>0</v>
      </c>
      <c r="G151" s="189">
        <f t="shared" si="8"/>
        <v>0</v>
      </c>
      <c r="H151" s="47"/>
      <c r="I151" s="22"/>
      <c r="J151" s="97">
        <f>G151/J11</f>
        <v>0</v>
      </c>
    </row>
    <row r="152" spans="2:10" ht="15.75" customHeight="1">
      <c r="B152" s="74"/>
      <c r="C152" s="152" t="s">
        <v>321</v>
      </c>
      <c r="D152" s="153"/>
      <c r="E152" s="153"/>
      <c r="F152" s="153"/>
      <c r="G152" s="154"/>
      <c r="H152" s="47"/>
      <c r="I152" s="22"/>
      <c r="J152" s="98"/>
    </row>
    <row r="153" spans="2:10" ht="15">
      <c r="B153" s="75" t="s">
        <v>184</v>
      </c>
      <c r="C153" s="119" t="s">
        <v>24</v>
      </c>
      <c r="D153" s="120"/>
      <c r="E153" s="121"/>
      <c r="F153" s="122"/>
      <c r="G153" s="124"/>
      <c r="H153" s="207">
        <f>SUM(G154:G157)</f>
        <v>0</v>
      </c>
      <c r="I153" s="22"/>
      <c r="J153" s="190">
        <f>H153/J11</f>
        <v>0</v>
      </c>
    </row>
    <row r="154" spans="2:10" ht="15">
      <c r="B154" s="74" t="s">
        <v>206</v>
      </c>
      <c r="C154" s="55" t="s">
        <v>84</v>
      </c>
      <c r="D154" s="1" t="s">
        <v>137</v>
      </c>
      <c r="E154" s="2">
        <v>0</v>
      </c>
      <c r="F154" s="111">
        <v>0</v>
      </c>
      <c r="G154" s="189">
        <f>E154*F154</f>
        <v>0</v>
      </c>
      <c r="H154" s="47"/>
      <c r="I154" s="22"/>
      <c r="J154" s="97">
        <f>G154/J11</f>
        <v>0</v>
      </c>
    </row>
    <row r="155" spans="2:10" ht="15">
      <c r="B155" s="74" t="s">
        <v>207</v>
      </c>
      <c r="C155" s="56" t="s">
        <v>296</v>
      </c>
      <c r="D155" s="1" t="s">
        <v>137</v>
      </c>
      <c r="E155" s="4">
        <v>0</v>
      </c>
      <c r="F155" s="112">
        <v>0</v>
      </c>
      <c r="G155" s="189">
        <f>E155*F155</f>
        <v>0</v>
      </c>
      <c r="H155" s="47"/>
      <c r="I155" s="22"/>
      <c r="J155" s="97">
        <f>G155/J11</f>
        <v>0</v>
      </c>
    </row>
    <row r="156" spans="2:10" ht="15">
      <c r="B156" s="74" t="s">
        <v>402</v>
      </c>
      <c r="C156" s="138" t="s">
        <v>73</v>
      </c>
      <c r="D156" s="1" t="s">
        <v>137</v>
      </c>
      <c r="E156" s="6">
        <v>0</v>
      </c>
      <c r="F156" s="113">
        <v>0</v>
      </c>
      <c r="G156" s="189">
        <f>E156*F156</f>
        <v>0</v>
      </c>
      <c r="H156" s="47"/>
      <c r="I156" s="22"/>
      <c r="J156" s="97">
        <f>G156/J11</f>
        <v>0</v>
      </c>
    </row>
    <row r="157" spans="2:10" ht="15.75" customHeight="1">
      <c r="B157" s="74"/>
      <c r="C157" s="152" t="s">
        <v>321</v>
      </c>
      <c r="D157" s="153"/>
      <c r="E157" s="153"/>
      <c r="F157" s="153"/>
      <c r="G157" s="154"/>
      <c r="H157" s="47"/>
      <c r="I157" s="22"/>
      <c r="J157" s="98"/>
    </row>
    <row r="158" spans="2:10" ht="15">
      <c r="B158" s="75" t="s">
        <v>185</v>
      </c>
      <c r="C158" s="119" t="s">
        <v>25</v>
      </c>
      <c r="D158" s="120"/>
      <c r="E158" s="121"/>
      <c r="F158" s="122"/>
      <c r="G158" s="124"/>
      <c r="H158" s="207">
        <f>SUM(G159:G166)</f>
        <v>0</v>
      </c>
      <c r="I158" s="22"/>
      <c r="J158" s="190">
        <f>H158/J11</f>
        <v>0</v>
      </c>
    </row>
    <row r="159" spans="2:10" ht="15">
      <c r="B159" s="74" t="s">
        <v>208</v>
      </c>
      <c r="C159" s="142" t="s">
        <v>120</v>
      </c>
      <c r="D159" s="1" t="s">
        <v>137</v>
      </c>
      <c r="E159" s="2">
        <v>0</v>
      </c>
      <c r="F159" s="111">
        <v>0</v>
      </c>
      <c r="G159" s="189">
        <f aca="true" t="shared" si="9" ref="G159:G165">E159*F159</f>
        <v>0</v>
      </c>
      <c r="H159" s="51"/>
      <c r="I159" s="22"/>
      <c r="J159" s="97">
        <f>G159/J11</f>
        <v>0</v>
      </c>
    </row>
    <row r="160" spans="2:10" ht="15">
      <c r="B160" s="74" t="s">
        <v>403</v>
      </c>
      <c r="C160" s="67" t="s">
        <v>121</v>
      </c>
      <c r="D160" s="1" t="s">
        <v>137</v>
      </c>
      <c r="E160" s="4">
        <v>0</v>
      </c>
      <c r="F160" s="112">
        <v>0</v>
      </c>
      <c r="G160" s="189">
        <f t="shared" si="9"/>
        <v>0</v>
      </c>
      <c r="H160" s="51"/>
      <c r="I160" s="22"/>
      <c r="J160" s="97">
        <f>G160/J11</f>
        <v>0</v>
      </c>
    </row>
    <row r="161" spans="2:10" ht="15">
      <c r="B161" s="74" t="s">
        <v>404</v>
      </c>
      <c r="C161" s="56" t="s">
        <v>101</v>
      </c>
      <c r="D161" s="1" t="s">
        <v>137</v>
      </c>
      <c r="E161" s="4">
        <v>0</v>
      </c>
      <c r="F161" s="112">
        <v>0</v>
      </c>
      <c r="G161" s="189">
        <f t="shared" si="9"/>
        <v>0</v>
      </c>
      <c r="H161" s="47"/>
      <c r="I161" s="22"/>
      <c r="J161" s="97">
        <f>G161/J11</f>
        <v>0</v>
      </c>
    </row>
    <row r="162" spans="2:10" ht="36.75" customHeight="1">
      <c r="B162" s="74" t="s">
        <v>405</v>
      </c>
      <c r="C162" s="67" t="s">
        <v>465</v>
      </c>
      <c r="D162" s="1" t="s">
        <v>137</v>
      </c>
      <c r="E162" s="4">
        <v>0</v>
      </c>
      <c r="F162" s="112">
        <v>0</v>
      </c>
      <c r="G162" s="189">
        <f t="shared" si="9"/>
        <v>0</v>
      </c>
      <c r="H162" s="51"/>
      <c r="I162" s="22"/>
      <c r="J162" s="97">
        <f>G162/J11</f>
        <v>0</v>
      </c>
    </row>
    <row r="163" spans="2:10" s="18" customFormat="1" ht="15">
      <c r="B163" s="74" t="s">
        <v>406</v>
      </c>
      <c r="C163" s="67" t="s">
        <v>35</v>
      </c>
      <c r="D163" s="1" t="s">
        <v>137</v>
      </c>
      <c r="E163" s="4">
        <v>0</v>
      </c>
      <c r="F163" s="112">
        <v>0</v>
      </c>
      <c r="G163" s="189">
        <f t="shared" si="9"/>
        <v>0</v>
      </c>
      <c r="H163" s="51"/>
      <c r="I163" s="84"/>
      <c r="J163" s="97">
        <f>G163/J11</f>
        <v>0</v>
      </c>
    </row>
    <row r="164" spans="2:10" ht="15">
      <c r="B164" s="74" t="s">
        <v>407</v>
      </c>
      <c r="C164" s="56" t="s">
        <v>297</v>
      </c>
      <c r="D164" s="1" t="s">
        <v>137</v>
      </c>
      <c r="E164" s="4">
        <v>0</v>
      </c>
      <c r="F164" s="112">
        <v>0</v>
      </c>
      <c r="G164" s="189">
        <f t="shared" si="9"/>
        <v>0</v>
      </c>
      <c r="H164" s="47"/>
      <c r="I164" s="22"/>
      <c r="J164" s="97">
        <f>G164/J11</f>
        <v>0</v>
      </c>
    </row>
    <row r="165" spans="2:10" ht="15">
      <c r="B165" s="74" t="s">
        <v>408</v>
      </c>
      <c r="C165" s="138" t="s">
        <v>466</v>
      </c>
      <c r="D165" s="1" t="s">
        <v>137</v>
      </c>
      <c r="E165" s="6">
        <v>0</v>
      </c>
      <c r="F165" s="113">
        <v>0</v>
      </c>
      <c r="G165" s="189">
        <f t="shared" si="9"/>
        <v>0</v>
      </c>
      <c r="H165" s="47"/>
      <c r="I165" s="22"/>
      <c r="J165" s="97">
        <f>G165/J11</f>
        <v>0</v>
      </c>
    </row>
    <row r="166" spans="2:10" ht="15.75" customHeight="1">
      <c r="B166" s="74"/>
      <c r="C166" s="152" t="s">
        <v>321</v>
      </c>
      <c r="D166" s="153"/>
      <c r="E166" s="153"/>
      <c r="F166" s="153"/>
      <c r="G166" s="154"/>
      <c r="H166" s="47"/>
      <c r="I166" s="22"/>
      <c r="J166" s="98"/>
    </row>
    <row r="167" spans="2:10" ht="15">
      <c r="B167" s="75" t="s">
        <v>186</v>
      </c>
      <c r="C167" s="119" t="s">
        <v>26</v>
      </c>
      <c r="D167" s="120"/>
      <c r="E167" s="121"/>
      <c r="F167" s="122"/>
      <c r="G167" s="124"/>
      <c r="H167" s="207">
        <f>SUM(G168:G170)</f>
        <v>0</v>
      </c>
      <c r="I167" s="22"/>
      <c r="J167" s="190">
        <f>H167/J11</f>
        <v>0</v>
      </c>
    </row>
    <row r="168" spans="2:10" ht="15">
      <c r="B168" s="74" t="s">
        <v>209</v>
      </c>
      <c r="C168" s="55" t="s">
        <v>36</v>
      </c>
      <c r="D168" s="1" t="s">
        <v>137</v>
      </c>
      <c r="E168" s="2">
        <v>0</v>
      </c>
      <c r="F168" s="111">
        <v>0</v>
      </c>
      <c r="G168" s="189">
        <f>E168*F168</f>
        <v>0</v>
      </c>
      <c r="H168" s="47"/>
      <c r="I168" s="22"/>
      <c r="J168" s="97">
        <f>G168/J11</f>
        <v>0</v>
      </c>
    </row>
    <row r="169" spans="2:10" ht="15">
      <c r="B169" s="74" t="s">
        <v>210</v>
      </c>
      <c r="C169" s="138" t="s">
        <v>85</v>
      </c>
      <c r="D169" s="1" t="s">
        <v>137</v>
      </c>
      <c r="E169" s="6">
        <v>0</v>
      </c>
      <c r="F169" s="113">
        <v>0</v>
      </c>
      <c r="G169" s="189">
        <f>E169*F169</f>
        <v>0</v>
      </c>
      <c r="H169" s="47"/>
      <c r="I169" s="22"/>
      <c r="J169" s="97">
        <f>G169/J11</f>
        <v>0</v>
      </c>
    </row>
    <row r="170" spans="2:10" ht="15.75" customHeight="1">
      <c r="B170" s="74"/>
      <c r="C170" s="152" t="s">
        <v>321</v>
      </c>
      <c r="D170" s="153"/>
      <c r="E170" s="153"/>
      <c r="F170" s="153"/>
      <c r="G170" s="154"/>
      <c r="H170" s="47"/>
      <c r="I170" s="22"/>
      <c r="J170" s="98"/>
    </row>
    <row r="171" spans="2:10" ht="15">
      <c r="B171" s="75" t="s">
        <v>335</v>
      </c>
      <c r="C171" s="62" t="s">
        <v>467</v>
      </c>
      <c r="D171" s="143"/>
      <c r="E171" s="143"/>
      <c r="F171" s="143"/>
      <c r="G171" s="145"/>
      <c r="H171" s="207">
        <f>SUM(G172:G179)</f>
        <v>0</v>
      </c>
      <c r="I171" s="22"/>
      <c r="J171" s="190">
        <f>H171/J11</f>
        <v>0</v>
      </c>
    </row>
    <row r="172" spans="2:10" ht="15">
      <c r="B172" s="74" t="s">
        <v>336</v>
      </c>
      <c r="C172" s="65" t="s">
        <v>468</v>
      </c>
      <c r="D172" s="1" t="s">
        <v>137</v>
      </c>
      <c r="E172" s="2">
        <v>0</v>
      </c>
      <c r="F172" s="111">
        <v>0</v>
      </c>
      <c r="G172" s="189">
        <f aca="true" t="shared" si="10" ref="G172:G178">E172*F172</f>
        <v>0</v>
      </c>
      <c r="H172" s="47"/>
      <c r="I172" s="22"/>
      <c r="J172" s="97">
        <f>G172/J11</f>
        <v>0</v>
      </c>
    </row>
    <row r="173" spans="2:10" ht="15">
      <c r="B173" s="74" t="s">
        <v>337</v>
      </c>
      <c r="C173" s="56" t="s">
        <v>71</v>
      </c>
      <c r="D173" s="1" t="s">
        <v>137</v>
      </c>
      <c r="E173" s="2">
        <v>0</v>
      </c>
      <c r="F173" s="111">
        <v>0</v>
      </c>
      <c r="G173" s="189">
        <f>E173*F173</f>
        <v>0</v>
      </c>
      <c r="H173" s="47"/>
      <c r="I173" s="22"/>
      <c r="J173" s="97">
        <f>G173/J11</f>
        <v>0</v>
      </c>
    </row>
    <row r="174" spans="2:10" ht="15">
      <c r="B174" s="74" t="s">
        <v>338</v>
      </c>
      <c r="C174" s="56" t="s">
        <v>122</v>
      </c>
      <c r="D174" s="1" t="s">
        <v>137</v>
      </c>
      <c r="E174" s="2">
        <v>0</v>
      </c>
      <c r="F174" s="111">
        <v>0</v>
      </c>
      <c r="G174" s="189">
        <f>E174*F174</f>
        <v>0</v>
      </c>
      <c r="H174" s="47"/>
      <c r="I174" s="22"/>
      <c r="J174" s="97">
        <f>G174/J11</f>
        <v>0</v>
      </c>
    </row>
    <row r="175" spans="2:10" ht="15">
      <c r="B175" s="74" t="s">
        <v>339</v>
      </c>
      <c r="C175" s="56" t="s">
        <v>517</v>
      </c>
      <c r="D175" s="1" t="s">
        <v>137</v>
      </c>
      <c r="E175" s="2">
        <v>0</v>
      </c>
      <c r="F175" s="111">
        <v>0</v>
      </c>
      <c r="G175" s="189">
        <f>E175*F175</f>
        <v>0</v>
      </c>
      <c r="H175" s="47"/>
      <c r="I175" s="22"/>
      <c r="J175" s="97">
        <f>G175/J11</f>
        <v>0</v>
      </c>
    </row>
    <row r="176" spans="2:10" ht="15">
      <c r="B176" s="74" t="s">
        <v>340</v>
      </c>
      <c r="C176" s="56" t="s">
        <v>138</v>
      </c>
      <c r="D176" s="1" t="s">
        <v>137</v>
      </c>
      <c r="E176" s="4">
        <v>0</v>
      </c>
      <c r="F176" s="111">
        <v>0</v>
      </c>
      <c r="G176" s="189">
        <f t="shared" si="10"/>
        <v>0</v>
      </c>
      <c r="H176" s="47"/>
      <c r="I176" s="22"/>
      <c r="J176" s="97">
        <f>G176/J11</f>
        <v>0</v>
      </c>
    </row>
    <row r="177" spans="2:10" ht="15">
      <c r="B177" s="74" t="s">
        <v>341</v>
      </c>
      <c r="C177" s="56" t="s">
        <v>72</v>
      </c>
      <c r="D177" s="1" t="s">
        <v>137</v>
      </c>
      <c r="E177" s="4">
        <v>0</v>
      </c>
      <c r="F177" s="111">
        <v>0</v>
      </c>
      <c r="G177" s="189">
        <f t="shared" si="10"/>
        <v>0</v>
      </c>
      <c r="H177" s="47"/>
      <c r="I177" s="22"/>
      <c r="J177" s="97">
        <f>G177/J11</f>
        <v>0</v>
      </c>
    </row>
    <row r="178" spans="2:10" ht="15">
      <c r="B178" s="74" t="s">
        <v>518</v>
      </c>
      <c r="C178" s="57" t="s">
        <v>469</v>
      </c>
      <c r="D178" s="1" t="s">
        <v>137</v>
      </c>
      <c r="E178" s="83">
        <v>0</v>
      </c>
      <c r="F178" s="144">
        <v>0</v>
      </c>
      <c r="G178" s="189">
        <f t="shared" si="10"/>
        <v>0</v>
      </c>
      <c r="H178" s="47"/>
      <c r="I178" s="22"/>
      <c r="J178" s="97">
        <f>G178/J11</f>
        <v>0</v>
      </c>
    </row>
    <row r="179" spans="2:10" ht="15.75" customHeight="1">
      <c r="B179" s="74"/>
      <c r="C179" s="152" t="s">
        <v>321</v>
      </c>
      <c r="D179" s="153"/>
      <c r="E179" s="153"/>
      <c r="F179" s="153"/>
      <c r="G179" s="154"/>
      <c r="H179" s="47"/>
      <c r="I179" s="22"/>
      <c r="J179" s="98"/>
    </row>
    <row r="180" spans="2:10" ht="15">
      <c r="B180" s="79" t="s">
        <v>342</v>
      </c>
      <c r="C180" s="119" t="s">
        <v>27</v>
      </c>
      <c r="D180" s="120"/>
      <c r="E180" s="121"/>
      <c r="F180" s="122"/>
      <c r="G180" s="124"/>
      <c r="H180" s="207">
        <f>SUM(G181:G183)</f>
        <v>0</v>
      </c>
      <c r="I180" s="22"/>
      <c r="J180" s="190">
        <f>H180/J11</f>
        <v>0</v>
      </c>
    </row>
    <row r="181" spans="2:10" ht="15.75" customHeight="1">
      <c r="B181" s="74" t="s">
        <v>343</v>
      </c>
      <c r="C181" s="55" t="s">
        <v>298</v>
      </c>
      <c r="D181" s="1" t="s">
        <v>137</v>
      </c>
      <c r="E181" s="2">
        <v>0</v>
      </c>
      <c r="F181" s="111">
        <v>0</v>
      </c>
      <c r="G181" s="189">
        <f>E181*F181</f>
        <v>0</v>
      </c>
      <c r="H181" s="47"/>
      <c r="I181" s="22"/>
      <c r="J181" s="147">
        <f>G181/J11</f>
        <v>0</v>
      </c>
    </row>
    <row r="182" spans="2:10" s="18" customFormat="1" ht="15">
      <c r="B182" s="74" t="s">
        <v>344</v>
      </c>
      <c r="C182" s="138" t="s">
        <v>37</v>
      </c>
      <c r="D182" s="1" t="s">
        <v>137</v>
      </c>
      <c r="E182" s="6">
        <v>0</v>
      </c>
      <c r="F182" s="113">
        <v>0</v>
      </c>
      <c r="G182" s="189">
        <f>E182*F182</f>
        <v>0</v>
      </c>
      <c r="H182" s="47"/>
      <c r="I182" s="84"/>
      <c r="J182" s="147">
        <f>G182/J11</f>
        <v>0</v>
      </c>
    </row>
    <row r="183" spans="2:10" ht="15.75" customHeight="1">
      <c r="B183" s="74"/>
      <c r="C183" s="152" t="s">
        <v>321</v>
      </c>
      <c r="D183" s="153"/>
      <c r="E183" s="153"/>
      <c r="F183" s="153"/>
      <c r="G183" s="154"/>
      <c r="H183" s="47"/>
      <c r="I183" s="22"/>
      <c r="J183" s="98"/>
    </row>
    <row r="184" spans="2:10" ht="15">
      <c r="B184" s="79" t="s">
        <v>345</v>
      </c>
      <c r="C184" s="119" t="s">
        <v>82</v>
      </c>
      <c r="D184" s="120"/>
      <c r="E184" s="121"/>
      <c r="F184" s="122"/>
      <c r="G184" s="124"/>
      <c r="H184" s="207">
        <f>SUM(G185:G196)</f>
        <v>0</v>
      </c>
      <c r="I184" s="22"/>
      <c r="J184" s="190">
        <f>H184/J11</f>
        <v>0</v>
      </c>
    </row>
    <row r="185" spans="2:10" ht="15">
      <c r="B185" s="74" t="s">
        <v>346</v>
      </c>
      <c r="C185" s="55" t="s">
        <v>60</v>
      </c>
      <c r="D185" s="1" t="s">
        <v>137</v>
      </c>
      <c r="E185" s="2">
        <v>0</v>
      </c>
      <c r="F185" s="111">
        <v>0</v>
      </c>
      <c r="G185" s="189">
        <f aca="true" t="shared" si="11" ref="G185:G195">E185*F185</f>
        <v>0</v>
      </c>
      <c r="H185" s="47"/>
      <c r="I185" s="22"/>
      <c r="J185" s="97">
        <f>G185/J11</f>
        <v>0</v>
      </c>
    </row>
    <row r="186" spans="2:10" ht="15.75" customHeight="1">
      <c r="B186" s="74" t="s">
        <v>347</v>
      </c>
      <c r="C186" s="56" t="s">
        <v>38</v>
      </c>
      <c r="D186" s="1" t="s">
        <v>137</v>
      </c>
      <c r="E186" s="4">
        <v>0</v>
      </c>
      <c r="F186" s="112">
        <v>0</v>
      </c>
      <c r="G186" s="189">
        <f t="shared" si="11"/>
        <v>0</v>
      </c>
      <c r="H186" s="47"/>
      <c r="I186" s="22"/>
      <c r="J186" s="97">
        <f>G186/J11</f>
        <v>0</v>
      </c>
    </row>
    <row r="187" spans="2:10" s="18" customFormat="1" ht="15">
      <c r="B187" s="74" t="s">
        <v>479</v>
      </c>
      <c r="C187" s="56" t="s">
        <v>470</v>
      </c>
      <c r="D187" s="1" t="s">
        <v>137</v>
      </c>
      <c r="E187" s="4">
        <v>0</v>
      </c>
      <c r="F187" s="112">
        <v>0</v>
      </c>
      <c r="G187" s="189">
        <f t="shared" si="11"/>
        <v>0</v>
      </c>
      <c r="H187" s="47"/>
      <c r="I187" s="84"/>
      <c r="J187" s="97">
        <f>G187/J11</f>
        <v>0</v>
      </c>
    </row>
    <row r="188" spans="2:10" ht="15">
      <c r="B188" s="74" t="s">
        <v>480</v>
      </c>
      <c r="C188" s="56" t="s">
        <v>39</v>
      </c>
      <c r="D188" s="1" t="s">
        <v>137</v>
      </c>
      <c r="E188" s="4">
        <v>0</v>
      </c>
      <c r="F188" s="112">
        <v>0</v>
      </c>
      <c r="G188" s="189">
        <f t="shared" si="11"/>
        <v>0</v>
      </c>
      <c r="H188" s="47"/>
      <c r="I188" s="22"/>
      <c r="J188" s="97">
        <f>G188/J11</f>
        <v>0</v>
      </c>
    </row>
    <row r="189" spans="2:10" ht="15">
      <c r="B189" s="74" t="s">
        <v>481</v>
      </c>
      <c r="C189" s="67" t="s">
        <v>118</v>
      </c>
      <c r="D189" s="1" t="s">
        <v>137</v>
      </c>
      <c r="E189" s="4">
        <v>0</v>
      </c>
      <c r="F189" s="112">
        <v>0</v>
      </c>
      <c r="G189" s="189">
        <f t="shared" si="11"/>
        <v>0</v>
      </c>
      <c r="H189" s="51"/>
      <c r="I189" s="22"/>
      <c r="J189" s="97">
        <f>G189/J11</f>
        <v>0</v>
      </c>
    </row>
    <row r="190" spans="2:10" ht="15">
      <c r="B190" s="74" t="s">
        <v>482</v>
      </c>
      <c r="C190" s="56" t="s">
        <v>40</v>
      </c>
      <c r="D190" s="1" t="s">
        <v>137</v>
      </c>
      <c r="E190" s="4">
        <v>0</v>
      </c>
      <c r="F190" s="112">
        <v>0</v>
      </c>
      <c r="G190" s="189">
        <f t="shared" si="11"/>
        <v>0</v>
      </c>
      <c r="H190" s="47"/>
      <c r="I190" s="22"/>
      <c r="J190" s="97">
        <f>G190/J11</f>
        <v>0</v>
      </c>
    </row>
    <row r="191" spans="2:10" ht="15">
      <c r="B191" s="74" t="s">
        <v>483</v>
      </c>
      <c r="C191" s="56" t="s">
        <v>61</v>
      </c>
      <c r="D191" s="1" t="s">
        <v>137</v>
      </c>
      <c r="E191" s="4">
        <v>0</v>
      </c>
      <c r="F191" s="112">
        <v>0</v>
      </c>
      <c r="G191" s="189">
        <f t="shared" si="11"/>
        <v>0</v>
      </c>
      <c r="H191" s="47"/>
      <c r="I191" s="22"/>
      <c r="J191" s="97">
        <f>G191/J11</f>
        <v>0</v>
      </c>
    </row>
    <row r="192" spans="2:10" ht="15">
      <c r="B192" s="74" t="s">
        <v>484</v>
      </c>
      <c r="C192" s="56" t="s">
        <v>106</v>
      </c>
      <c r="D192" s="1" t="s">
        <v>137</v>
      </c>
      <c r="E192" s="4">
        <v>0</v>
      </c>
      <c r="F192" s="112">
        <v>0</v>
      </c>
      <c r="G192" s="189">
        <f t="shared" si="11"/>
        <v>0</v>
      </c>
      <c r="H192" s="47"/>
      <c r="I192" s="22"/>
      <c r="J192" s="97">
        <f>G192/J11</f>
        <v>0</v>
      </c>
    </row>
    <row r="193" spans="2:10" ht="15">
      <c r="B193" s="74" t="s">
        <v>485</v>
      </c>
      <c r="C193" s="56" t="s">
        <v>471</v>
      </c>
      <c r="D193" s="1" t="s">
        <v>137</v>
      </c>
      <c r="E193" s="4">
        <v>0</v>
      </c>
      <c r="F193" s="112">
        <v>0</v>
      </c>
      <c r="G193" s="189">
        <f t="shared" si="11"/>
        <v>0</v>
      </c>
      <c r="H193" s="47"/>
      <c r="I193" s="22"/>
      <c r="J193" s="97">
        <f>G193/J11</f>
        <v>0</v>
      </c>
    </row>
    <row r="194" spans="2:10" ht="15">
      <c r="B194" s="74" t="s">
        <v>486</v>
      </c>
      <c r="C194" s="57" t="s">
        <v>119</v>
      </c>
      <c r="D194" s="1" t="s">
        <v>137</v>
      </c>
      <c r="E194" s="4">
        <v>0</v>
      </c>
      <c r="F194" s="112">
        <v>0</v>
      </c>
      <c r="G194" s="189">
        <f t="shared" si="11"/>
        <v>0</v>
      </c>
      <c r="H194" s="47"/>
      <c r="I194" s="22"/>
      <c r="J194" s="97">
        <f>G194/J11</f>
        <v>0</v>
      </c>
    </row>
    <row r="195" spans="2:10" ht="15">
      <c r="B195" s="74" t="s">
        <v>487</v>
      </c>
      <c r="C195" s="138" t="s">
        <v>472</v>
      </c>
      <c r="D195" s="1" t="s">
        <v>137</v>
      </c>
      <c r="E195" s="6">
        <v>0</v>
      </c>
      <c r="F195" s="113">
        <v>0</v>
      </c>
      <c r="G195" s="189">
        <f t="shared" si="11"/>
        <v>0</v>
      </c>
      <c r="H195" s="47"/>
      <c r="I195" s="22"/>
      <c r="J195" s="97">
        <f>G195/J11</f>
        <v>0</v>
      </c>
    </row>
    <row r="196" spans="2:10" ht="15">
      <c r="B196" s="74"/>
      <c r="C196" s="152" t="s">
        <v>321</v>
      </c>
      <c r="D196" s="153"/>
      <c r="E196" s="153"/>
      <c r="F196" s="153"/>
      <c r="G196" s="154"/>
      <c r="H196" s="47"/>
      <c r="I196" s="22"/>
      <c r="J196" s="98"/>
    </row>
    <row r="197" spans="2:10" ht="15.75" customHeight="1">
      <c r="B197" s="75" t="s">
        <v>416</v>
      </c>
      <c r="C197" s="157" t="s">
        <v>17</v>
      </c>
      <c r="D197" s="157"/>
      <c r="E197" s="157"/>
      <c r="F197" s="157"/>
      <c r="G197" s="158"/>
      <c r="H197" s="208">
        <f>SUM(G198:G205)</f>
        <v>0</v>
      </c>
      <c r="I197" s="22"/>
      <c r="J197" s="190">
        <f>H197/J11</f>
        <v>0</v>
      </c>
    </row>
    <row r="198" spans="2:10" ht="15">
      <c r="B198" s="81" t="s">
        <v>417</v>
      </c>
      <c r="C198" s="55" t="s">
        <v>94</v>
      </c>
      <c r="D198" s="1" t="s">
        <v>137</v>
      </c>
      <c r="E198" s="2">
        <v>0</v>
      </c>
      <c r="F198" s="3">
        <v>0</v>
      </c>
      <c r="G198" s="189">
        <f>E198*F198</f>
        <v>0</v>
      </c>
      <c r="H198" s="93"/>
      <c r="I198" s="22"/>
      <c r="J198" s="100">
        <f>G198/J11</f>
        <v>0</v>
      </c>
    </row>
    <row r="199" spans="2:10" ht="15">
      <c r="B199" s="81" t="s">
        <v>418</v>
      </c>
      <c r="C199" s="56" t="s">
        <v>49</v>
      </c>
      <c r="D199" s="1" t="s">
        <v>137</v>
      </c>
      <c r="E199" s="4">
        <v>0</v>
      </c>
      <c r="F199" s="5">
        <v>0</v>
      </c>
      <c r="G199" s="189">
        <f aca="true" t="shared" si="12" ref="G199:G204">E199*F199</f>
        <v>0</v>
      </c>
      <c r="H199" s="47"/>
      <c r="I199" s="22"/>
      <c r="J199" s="100">
        <f>G199/J11</f>
        <v>0</v>
      </c>
    </row>
    <row r="200" spans="2:10" ht="15">
      <c r="B200" s="81" t="s">
        <v>488</v>
      </c>
      <c r="C200" s="56" t="s">
        <v>50</v>
      </c>
      <c r="D200" s="1" t="s">
        <v>137</v>
      </c>
      <c r="E200" s="4">
        <v>0</v>
      </c>
      <c r="F200" s="5">
        <v>0</v>
      </c>
      <c r="G200" s="189">
        <f t="shared" si="12"/>
        <v>0</v>
      </c>
      <c r="H200" s="47"/>
      <c r="I200" s="22"/>
      <c r="J200" s="100">
        <f>G200/J11</f>
        <v>0</v>
      </c>
    </row>
    <row r="201" spans="2:10" ht="30.75">
      <c r="B201" s="81" t="s">
        <v>489</v>
      </c>
      <c r="C201" s="56" t="s">
        <v>131</v>
      </c>
      <c r="D201" s="1" t="s">
        <v>137</v>
      </c>
      <c r="E201" s="4">
        <v>0</v>
      </c>
      <c r="F201" s="5">
        <v>0</v>
      </c>
      <c r="G201" s="189">
        <f t="shared" si="12"/>
        <v>0</v>
      </c>
      <c r="H201" s="47"/>
      <c r="I201" s="22"/>
      <c r="J201" s="100">
        <f>G201/J11</f>
        <v>0</v>
      </c>
    </row>
    <row r="202" spans="2:10" ht="15">
      <c r="B202" s="81" t="s">
        <v>490</v>
      </c>
      <c r="C202" s="57" t="s">
        <v>286</v>
      </c>
      <c r="D202" s="1" t="s">
        <v>137</v>
      </c>
      <c r="E202" s="6">
        <v>0</v>
      </c>
      <c r="F202" s="5">
        <v>0</v>
      </c>
      <c r="G202" s="189">
        <f t="shared" si="12"/>
        <v>0</v>
      </c>
      <c r="H202" s="47"/>
      <c r="I202" s="22"/>
      <c r="J202" s="100">
        <f>G202/J11</f>
        <v>0</v>
      </c>
    </row>
    <row r="203" spans="2:10" ht="15">
      <c r="B203" s="81" t="s">
        <v>491</v>
      </c>
      <c r="C203" s="58" t="s">
        <v>287</v>
      </c>
      <c r="D203" s="1" t="s">
        <v>137</v>
      </c>
      <c r="E203" s="6">
        <v>0</v>
      </c>
      <c r="F203" s="5">
        <v>0</v>
      </c>
      <c r="G203" s="189">
        <f t="shared" si="12"/>
        <v>0</v>
      </c>
      <c r="H203" s="47"/>
      <c r="I203" s="22"/>
      <c r="J203" s="101">
        <f>G203/J11</f>
        <v>0</v>
      </c>
    </row>
    <row r="204" spans="2:10" ht="15">
      <c r="B204" s="81" t="s">
        <v>492</v>
      </c>
      <c r="C204" s="58" t="s">
        <v>315</v>
      </c>
      <c r="D204" s="1" t="s">
        <v>137</v>
      </c>
      <c r="E204" s="6">
        <v>0</v>
      </c>
      <c r="F204" s="7">
        <v>0</v>
      </c>
      <c r="G204" s="189">
        <f t="shared" si="12"/>
        <v>0</v>
      </c>
      <c r="H204" s="47"/>
      <c r="I204" s="94"/>
      <c r="J204" s="97">
        <f>G204/J11</f>
        <v>0</v>
      </c>
    </row>
    <row r="205" spans="2:10" ht="15.75" customHeight="1">
      <c r="B205" s="81"/>
      <c r="C205" s="152" t="s">
        <v>321</v>
      </c>
      <c r="D205" s="153"/>
      <c r="E205" s="153"/>
      <c r="F205" s="153"/>
      <c r="G205" s="154"/>
      <c r="H205" s="47"/>
      <c r="I205" s="22"/>
      <c r="J205" s="99"/>
    </row>
    <row r="206" spans="2:10" ht="15.75" customHeight="1">
      <c r="B206" s="75" t="s">
        <v>419</v>
      </c>
      <c r="C206" s="155" t="s">
        <v>18</v>
      </c>
      <c r="D206" s="155"/>
      <c r="E206" s="155"/>
      <c r="F206" s="155"/>
      <c r="G206" s="156"/>
      <c r="H206" s="208">
        <f>SUM(G207:G214)</f>
        <v>0</v>
      </c>
      <c r="I206" s="22"/>
      <c r="J206" s="190">
        <f>H206/J11</f>
        <v>0</v>
      </c>
    </row>
    <row r="207" spans="2:10" ht="15">
      <c r="B207" s="81" t="s">
        <v>420</v>
      </c>
      <c r="C207" s="55" t="s">
        <v>51</v>
      </c>
      <c r="D207" s="1" t="s">
        <v>137</v>
      </c>
      <c r="E207" s="2">
        <v>0</v>
      </c>
      <c r="F207" s="3">
        <v>0</v>
      </c>
      <c r="G207" s="189">
        <f>E207*F207</f>
        <v>0</v>
      </c>
      <c r="H207" s="47"/>
      <c r="I207" s="22"/>
      <c r="J207" s="97">
        <f>G207/J11</f>
        <v>0</v>
      </c>
    </row>
    <row r="208" spans="2:10" ht="15">
      <c r="B208" s="81" t="s">
        <v>421</v>
      </c>
      <c r="C208" s="56" t="s">
        <v>52</v>
      </c>
      <c r="D208" s="1" t="s">
        <v>137</v>
      </c>
      <c r="E208" s="4">
        <v>0</v>
      </c>
      <c r="F208" s="5">
        <v>0</v>
      </c>
      <c r="G208" s="189">
        <f aca="true" t="shared" si="13" ref="G208:G214">E208*F208</f>
        <v>0</v>
      </c>
      <c r="H208" s="47"/>
      <c r="I208" s="22"/>
      <c r="J208" s="97">
        <f>G208/J11</f>
        <v>0</v>
      </c>
    </row>
    <row r="209" spans="2:10" ht="15">
      <c r="B209" s="81" t="s">
        <v>422</v>
      </c>
      <c r="C209" s="59" t="s">
        <v>135</v>
      </c>
      <c r="D209" s="1" t="s">
        <v>137</v>
      </c>
      <c r="E209" s="4">
        <v>0</v>
      </c>
      <c r="F209" s="5">
        <v>0</v>
      </c>
      <c r="G209" s="189">
        <f t="shared" si="13"/>
        <v>0</v>
      </c>
      <c r="H209" s="47"/>
      <c r="I209" s="22"/>
      <c r="J209" s="97">
        <f>G209/J11</f>
        <v>0</v>
      </c>
    </row>
    <row r="210" spans="2:10" ht="15">
      <c r="B210" s="81" t="s">
        <v>423</v>
      </c>
      <c r="C210" s="59" t="s">
        <v>136</v>
      </c>
      <c r="D210" s="1" t="s">
        <v>137</v>
      </c>
      <c r="E210" s="4">
        <v>0</v>
      </c>
      <c r="F210" s="5">
        <v>0</v>
      </c>
      <c r="G210" s="189">
        <f t="shared" si="13"/>
        <v>0</v>
      </c>
      <c r="H210" s="47"/>
      <c r="I210" s="22"/>
      <c r="J210" s="97">
        <f>G210/J11</f>
        <v>0</v>
      </c>
    </row>
    <row r="211" spans="2:10" ht="15">
      <c r="B211" s="81" t="s">
        <v>424</v>
      </c>
      <c r="C211" s="59" t="s">
        <v>53</v>
      </c>
      <c r="D211" s="1" t="s">
        <v>137</v>
      </c>
      <c r="E211" s="4">
        <v>0</v>
      </c>
      <c r="F211" s="5">
        <v>0</v>
      </c>
      <c r="G211" s="189">
        <f t="shared" si="13"/>
        <v>0</v>
      </c>
      <c r="H211" s="47"/>
      <c r="I211" s="22"/>
      <c r="J211" s="97">
        <f>G211/J11</f>
        <v>0</v>
      </c>
    </row>
    <row r="212" spans="2:10" ht="15">
      <c r="B212" s="81" t="s">
        <v>425</v>
      </c>
      <c r="C212" s="56" t="s">
        <v>54</v>
      </c>
      <c r="D212" s="1" t="s">
        <v>137</v>
      </c>
      <c r="E212" s="4">
        <v>0</v>
      </c>
      <c r="F212" s="5">
        <v>0</v>
      </c>
      <c r="G212" s="189">
        <f t="shared" si="13"/>
        <v>0</v>
      </c>
      <c r="H212" s="47"/>
      <c r="I212" s="22"/>
      <c r="J212" s="97">
        <f>G212/J11</f>
        <v>0</v>
      </c>
    </row>
    <row r="213" spans="2:10" ht="15">
      <c r="B213" s="81" t="s">
        <v>426</v>
      </c>
      <c r="C213" s="60" t="s">
        <v>95</v>
      </c>
      <c r="D213" s="1" t="s">
        <v>137</v>
      </c>
      <c r="E213" s="6">
        <v>0</v>
      </c>
      <c r="F213" s="7">
        <v>0</v>
      </c>
      <c r="G213" s="189">
        <f t="shared" si="13"/>
        <v>0</v>
      </c>
      <c r="H213" s="47"/>
      <c r="I213" s="22"/>
      <c r="J213" s="97">
        <f>G213/J11</f>
        <v>0</v>
      </c>
    </row>
    <row r="214" spans="2:10" ht="15">
      <c r="B214" s="81" t="s">
        <v>427</v>
      </c>
      <c r="C214" s="57" t="s">
        <v>81</v>
      </c>
      <c r="D214" s="1" t="s">
        <v>137</v>
      </c>
      <c r="E214" s="6">
        <v>0</v>
      </c>
      <c r="F214" s="7">
        <v>0</v>
      </c>
      <c r="G214" s="189">
        <f t="shared" si="13"/>
        <v>0</v>
      </c>
      <c r="H214" s="47"/>
      <c r="I214" s="22"/>
      <c r="J214" s="97">
        <f>G214/J11</f>
        <v>0</v>
      </c>
    </row>
    <row r="215" spans="2:10" ht="15.75" customHeight="1">
      <c r="B215" s="81"/>
      <c r="C215" s="152" t="s">
        <v>320</v>
      </c>
      <c r="D215" s="153"/>
      <c r="E215" s="153"/>
      <c r="F215" s="153"/>
      <c r="G215" s="154"/>
      <c r="H215" s="47"/>
      <c r="I215" s="22"/>
      <c r="J215" s="102"/>
    </row>
    <row r="216" spans="2:10" ht="15.75" customHeight="1">
      <c r="B216" s="92" t="s">
        <v>428</v>
      </c>
      <c r="C216" s="155" t="s">
        <v>96</v>
      </c>
      <c r="D216" s="155"/>
      <c r="E216" s="155"/>
      <c r="F216" s="155"/>
      <c r="G216" s="156"/>
      <c r="H216" s="208">
        <f>SUM(G217:G220)</f>
        <v>0</v>
      </c>
      <c r="I216" s="22"/>
      <c r="J216" s="190">
        <f>H216/J11</f>
        <v>0</v>
      </c>
    </row>
    <row r="217" spans="2:10" ht="15">
      <c r="B217" s="74" t="s">
        <v>429</v>
      </c>
      <c r="C217" s="55" t="s">
        <v>55</v>
      </c>
      <c r="D217" s="1" t="s">
        <v>137</v>
      </c>
      <c r="E217" s="2">
        <v>0</v>
      </c>
      <c r="F217" s="3">
        <v>0</v>
      </c>
      <c r="G217" s="189">
        <f>E217*F217</f>
        <v>0</v>
      </c>
      <c r="H217" s="47"/>
      <c r="I217" s="22"/>
      <c r="J217" s="97">
        <f>G217/J11</f>
        <v>0</v>
      </c>
    </row>
    <row r="218" spans="2:10" ht="15">
      <c r="B218" s="74" t="s">
        <v>430</v>
      </c>
      <c r="C218" s="59" t="s">
        <v>76</v>
      </c>
      <c r="D218" s="1" t="s">
        <v>137</v>
      </c>
      <c r="E218" s="4">
        <v>0</v>
      </c>
      <c r="F218" s="5">
        <v>0</v>
      </c>
      <c r="G218" s="189">
        <f>E218*F218</f>
        <v>0</v>
      </c>
      <c r="H218" s="47"/>
      <c r="I218" s="22"/>
      <c r="J218" s="97">
        <f>G218/J11</f>
        <v>0</v>
      </c>
    </row>
    <row r="219" spans="2:10" ht="15">
      <c r="B219" s="74" t="s">
        <v>431</v>
      </c>
      <c r="C219" s="56" t="s">
        <v>77</v>
      </c>
      <c r="D219" s="1" t="s">
        <v>137</v>
      </c>
      <c r="E219" s="4">
        <v>0</v>
      </c>
      <c r="F219" s="5">
        <v>0</v>
      </c>
      <c r="G219" s="189">
        <f>E219*F219</f>
        <v>0</v>
      </c>
      <c r="H219" s="47"/>
      <c r="I219" s="22"/>
      <c r="J219" s="97">
        <f>G219/J11</f>
        <v>0</v>
      </c>
    </row>
    <row r="220" spans="2:10" ht="15">
      <c r="B220" s="74" t="s">
        <v>432</v>
      </c>
      <c r="C220" s="57" t="s">
        <v>56</v>
      </c>
      <c r="D220" s="82" t="s">
        <v>137</v>
      </c>
      <c r="E220" s="6">
        <v>0</v>
      </c>
      <c r="F220" s="7">
        <v>0</v>
      </c>
      <c r="G220" s="189">
        <v>0</v>
      </c>
      <c r="H220" s="47"/>
      <c r="I220" s="22"/>
      <c r="J220" s="97">
        <f>G220/J11</f>
        <v>0</v>
      </c>
    </row>
    <row r="221" spans="2:10" ht="15.75" thickBot="1">
      <c r="B221" s="107"/>
      <c r="C221" s="159" t="s">
        <v>322</v>
      </c>
      <c r="D221" s="160"/>
      <c r="E221" s="160"/>
      <c r="F221" s="160"/>
      <c r="G221" s="161"/>
      <c r="H221" s="48"/>
      <c r="I221" s="85"/>
      <c r="J221" s="104"/>
    </row>
    <row r="222" spans="2:10" ht="15.75" thickBot="1">
      <c r="B222" s="78"/>
      <c r="C222" s="31"/>
      <c r="D222" s="24"/>
      <c r="E222" s="25"/>
      <c r="F222" s="13"/>
      <c r="G222" s="13"/>
      <c r="H222" s="52"/>
      <c r="I222" s="22"/>
      <c r="J222" s="108"/>
    </row>
    <row r="223" spans="2:10" ht="18">
      <c r="B223" s="185">
        <v>4</v>
      </c>
      <c r="C223" s="191" t="s">
        <v>41</v>
      </c>
      <c r="D223" s="192"/>
      <c r="E223" s="193"/>
      <c r="F223" s="194"/>
      <c r="G223" s="194"/>
      <c r="H223" s="194"/>
      <c r="I223" s="195">
        <f>H224+H230+H255+H264+H277+H236+H247+H274+H283+H292+H302+H270</f>
        <v>0</v>
      </c>
      <c r="J223" s="183">
        <f>I223/J11</f>
        <v>0</v>
      </c>
    </row>
    <row r="224" spans="2:10" s="18" customFormat="1" ht="15">
      <c r="B224" s="75" t="s">
        <v>187</v>
      </c>
      <c r="C224" s="62" t="s">
        <v>306</v>
      </c>
      <c r="D224" s="14"/>
      <c r="E224" s="15"/>
      <c r="F224" s="16"/>
      <c r="G224" s="40"/>
      <c r="H224" s="208">
        <f>SUM(G225:G228)</f>
        <v>0</v>
      </c>
      <c r="I224" s="84"/>
      <c r="J224" s="190">
        <f>H224/J11</f>
        <v>0</v>
      </c>
    </row>
    <row r="225" spans="2:10" s="18" customFormat="1" ht="15">
      <c r="B225" s="74" t="s">
        <v>211</v>
      </c>
      <c r="C225" s="67" t="s">
        <v>514</v>
      </c>
      <c r="D225" s="12" t="s">
        <v>137</v>
      </c>
      <c r="E225" s="4">
        <v>0</v>
      </c>
      <c r="F225" s="5">
        <v>0</v>
      </c>
      <c r="G225" s="189">
        <f>E225*F225</f>
        <v>0</v>
      </c>
      <c r="H225" s="40"/>
      <c r="I225" s="84"/>
      <c r="J225" s="109">
        <f>G225/J11</f>
        <v>0</v>
      </c>
    </row>
    <row r="226" spans="2:10" s="18" customFormat="1" ht="15">
      <c r="B226" s="74" t="s">
        <v>212</v>
      </c>
      <c r="C226" s="56" t="s">
        <v>314</v>
      </c>
      <c r="D226" s="12" t="s">
        <v>137</v>
      </c>
      <c r="E226" s="4">
        <v>0</v>
      </c>
      <c r="F226" s="5">
        <v>0</v>
      </c>
      <c r="G226" s="189">
        <f>E226*F226</f>
        <v>0</v>
      </c>
      <c r="H226" s="40"/>
      <c r="I226" s="84"/>
      <c r="J226" s="109">
        <f>G226/J11</f>
        <v>0</v>
      </c>
    </row>
    <row r="227" spans="2:10" s="18" customFormat="1" ht="15">
      <c r="B227" s="74" t="s">
        <v>213</v>
      </c>
      <c r="C227" s="56" t="s">
        <v>313</v>
      </c>
      <c r="D227" s="12" t="s">
        <v>137</v>
      </c>
      <c r="E227" s="4">
        <v>0</v>
      </c>
      <c r="F227" s="5">
        <v>0</v>
      </c>
      <c r="G227" s="189">
        <f>E227*F227</f>
        <v>0</v>
      </c>
      <c r="H227" s="40"/>
      <c r="I227" s="84"/>
      <c r="J227" s="109">
        <f>G227/J11</f>
        <v>0</v>
      </c>
    </row>
    <row r="228" spans="2:10" s="18" customFormat="1" ht="15">
      <c r="B228" s="74" t="s">
        <v>511</v>
      </c>
      <c r="C228" s="56" t="s">
        <v>125</v>
      </c>
      <c r="D228" s="12" t="s">
        <v>137</v>
      </c>
      <c r="E228" s="4">
        <v>0</v>
      </c>
      <c r="F228" s="5">
        <v>0</v>
      </c>
      <c r="G228" s="189">
        <f>E228*F228</f>
        <v>0</v>
      </c>
      <c r="H228" s="40"/>
      <c r="I228" s="84"/>
      <c r="J228" s="109">
        <f>G228/J11</f>
        <v>0</v>
      </c>
    </row>
    <row r="229" spans="2:10" s="18" customFormat="1" ht="15">
      <c r="B229" s="74"/>
      <c r="C229" s="152" t="s">
        <v>321</v>
      </c>
      <c r="D229" s="153"/>
      <c r="E229" s="153"/>
      <c r="F229" s="153"/>
      <c r="G229" s="154"/>
      <c r="H229" s="40"/>
      <c r="I229" s="84"/>
      <c r="J229" s="110"/>
    </row>
    <row r="230" spans="2:10" s="18" customFormat="1" ht="15">
      <c r="B230" s="75" t="s">
        <v>188</v>
      </c>
      <c r="C230" s="167" t="s">
        <v>307</v>
      </c>
      <c r="D230" s="167"/>
      <c r="E230" s="167"/>
      <c r="F230" s="167"/>
      <c r="G230" s="168"/>
      <c r="H230" s="208">
        <f>SUM(G231:G234)</f>
        <v>0</v>
      </c>
      <c r="I230" s="84"/>
      <c r="J230" s="190">
        <f>H230/J11</f>
        <v>0</v>
      </c>
    </row>
    <row r="231" spans="2:10" s="18" customFormat="1" ht="15">
      <c r="B231" s="74" t="s">
        <v>214</v>
      </c>
      <c r="C231" s="56" t="s">
        <v>123</v>
      </c>
      <c r="D231" s="12" t="s">
        <v>137</v>
      </c>
      <c r="E231" s="4">
        <v>0</v>
      </c>
      <c r="F231" s="5">
        <v>0</v>
      </c>
      <c r="G231" s="189">
        <f aca="true" t="shared" si="14" ref="G231:G253">E231*F231</f>
        <v>0</v>
      </c>
      <c r="H231" s="40"/>
      <c r="I231" s="84"/>
      <c r="J231" s="109">
        <f>G231/J11</f>
        <v>0</v>
      </c>
    </row>
    <row r="232" spans="2:10" ht="15">
      <c r="B232" s="74" t="s">
        <v>215</v>
      </c>
      <c r="C232" s="67" t="s">
        <v>263</v>
      </c>
      <c r="D232" s="12" t="s">
        <v>137</v>
      </c>
      <c r="E232" s="4">
        <v>0</v>
      </c>
      <c r="F232" s="5">
        <v>0</v>
      </c>
      <c r="G232" s="189">
        <f t="shared" si="14"/>
        <v>0</v>
      </c>
      <c r="H232" s="51"/>
      <c r="I232" s="22"/>
      <c r="J232" s="97">
        <f>G232/J11</f>
        <v>0</v>
      </c>
    </row>
    <row r="233" spans="2:10" ht="15">
      <c r="B233" s="74" t="s">
        <v>389</v>
      </c>
      <c r="C233" s="67" t="s">
        <v>312</v>
      </c>
      <c r="D233" s="12" t="s">
        <v>137</v>
      </c>
      <c r="E233" s="4">
        <v>0</v>
      </c>
      <c r="F233" s="5">
        <v>0</v>
      </c>
      <c r="G233" s="189">
        <f t="shared" si="14"/>
        <v>0</v>
      </c>
      <c r="H233" s="105"/>
      <c r="I233" s="22"/>
      <c r="J233" s="97">
        <f>G233/J11</f>
        <v>0</v>
      </c>
    </row>
    <row r="234" spans="2:10" ht="15">
      <c r="B234" s="74" t="s">
        <v>390</v>
      </c>
      <c r="C234" s="67" t="s">
        <v>264</v>
      </c>
      <c r="D234" s="12" t="s">
        <v>137</v>
      </c>
      <c r="E234" s="4">
        <v>0</v>
      </c>
      <c r="F234" s="5">
        <v>0</v>
      </c>
      <c r="G234" s="189">
        <f t="shared" si="14"/>
        <v>0</v>
      </c>
      <c r="H234" s="51"/>
      <c r="I234" s="22"/>
      <c r="J234" s="97">
        <f>G234/J11</f>
        <v>0</v>
      </c>
    </row>
    <row r="235" spans="2:10" ht="15">
      <c r="B235" s="74"/>
      <c r="C235" s="152" t="s">
        <v>321</v>
      </c>
      <c r="D235" s="153"/>
      <c r="E235" s="153"/>
      <c r="F235" s="153"/>
      <c r="G235" s="154"/>
      <c r="H235" s="51"/>
      <c r="I235" s="22"/>
      <c r="J235" s="98"/>
    </row>
    <row r="236" spans="2:10" ht="15">
      <c r="B236" s="75" t="s">
        <v>189</v>
      </c>
      <c r="C236" s="167" t="s">
        <v>308</v>
      </c>
      <c r="D236" s="167"/>
      <c r="E236" s="167"/>
      <c r="F236" s="167"/>
      <c r="G236" s="168"/>
      <c r="H236" s="208">
        <f>SUM(G237:G245)</f>
        <v>0</v>
      </c>
      <c r="I236" s="22"/>
      <c r="J236" s="190">
        <f>H236/J11</f>
        <v>0</v>
      </c>
    </row>
    <row r="237" spans="2:10" ht="15">
      <c r="B237" s="74" t="s">
        <v>216</v>
      </c>
      <c r="C237" s="68" t="s">
        <v>265</v>
      </c>
      <c r="D237" s="12" t="s">
        <v>137</v>
      </c>
      <c r="E237" s="4">
        <v>0</v>
      </c>
      <c r="F237" s="5">
        <v>0</v>
      </c>
      <c r="G237" s="189">
        <f>E237*F237</f>
        <v>0</v>
      </c>
      <c r="H237" s="51"/>
      <c r="I237" s="22"/>
      <c r="J237" s="97">
        <f>G237/J11</f>
        <v>0</v>
      </c>
    </row>
    <row r="238" spans="2:10" ht="15">
      <c r="B238" s="74" t="s">
        <v>217</v>
      </c>
      <c r="C238" s="68" t="s">
        <v>266</v>
      </c>
      <c r="D238" s="12" t="s">
        <v>137</v>
      </c>
      <c r="E238" s="4">
        <v>0</v>
      </c>
      <c r="F238" s="5">
        <v>0</v>
      </c>
      <c r="G238" s="189">
        <f>E238*F238</f>
        <v>0</v>
      </c>
      <c r="H238" s="51"/>
      <c r="I238" s="22"/>
      <c r="J238" s="97">
        <f>G238/J11</f>
        <v>0</v>
      </c>
    </row>
    <row r="239" spans="2:10" ht="15">
      <c r="B239" s="74" t="s">
        <v>218</v>
      </c>
      <c r="C239" s="68" t="s">
        <v>310</v>
      </c>
      <c r="D239" s="12" t="s">
        <v>137</v>
      </c>
      <c r="E239" s="4">
        <v>0</v>
      </c>
      <c r="F239" s="5">
        <v>0</v>
      </c>
      <c r="G239" s="189">
        <f>E239*F239</f>
        <v>0</v>
      </c>
      <c r="H239" s="51"/>
      <c r="I239" s="22"/>
      <c r="J239" s="97">
        <f>G239/J11</f>
        <v>0</v>
      </c>
    </row>
    <row r="240" spans="2:10" ht="15">
      <c r="B240" s="74" t="s">
        <v>391</v>
      </c>
      <c r="C240" s="68" t="s">
        <v>267</v>
      </c>
      <c r="D240" s="12" t="s">
        <v>137</v>
      </c>
      <c r="E240" s="4">
        <v>0</v>
      </c>
      <c r="F240" s="5">
        <v>0</v>
      </c>
      <c r="G240" s="189">
        <f>E240*F240</f>
        <v>0</v>
      </c>
      <c r="H240" s="51"/>
      <c r="I240" s="22"/>
      <c r="J240" s="97">
        <f>G240/J11</f>
        <v>0</v>
      </c>
    </row>
    <row r="241" spans="2:10" ht="15">
      <c r="B241" s="74" t="s">
        <v>392</v>
      </c>
      <c r="C241" s="68" t="s">
        <v>268</v>
      </c>
      <c r="D241" s="12" t="s">
        <v>137</v>
      </c>
      <c r="E241" s="4">
        <v>0</v>
      </c>
      <c r="F241" s="5">
        <v>0</v>
      </c>
      <c r="G241" s="189">
        <f>E241*F241</f>
        <v>0</v>
      </c>
      <c r="H241" s="51"/>
      <c r="I241" s="22"/>
      <c r="J241" s="97">
        <f>G241/J11</f>
        <v>0</v>
      </c>
    </row>
    <row r="242" spans="2:10" ht="30.75">
      <c r="B242" s="74" t="s">
        <v>393</v>
      </c>
      <c r="C242" s="67" t="s">
        <v>102</v>
      </c>
      <c r="D242" s="12" t="s">
        <v>137</v>
      </c>
      <c r="E242" s="4">
        <v>0</v>
      </c>
      <c r="F242" s="5">
        <v>0</v>
      </c>
      <c r="G242" s="189">
        <f t="shared" si="14"/>
        <v>0</v>
      </c>
      <c r="H242" s="51"/>
      <c r="I242" s="22"/>
      <c r="J242" s="97">
        <f>G242/J11</f>
        <v>0</v>
      </c>
    </row>
    <row r="243" spans="2:10" ht="15">
      <c r="B243" s="74" t="s">
        <v>394</v>
      </c>
      <c r="C243" s="67" t="s">
        <v>42</v>
      </c>
      <c r="D243" s="12" t="s">
        <v>137</v>
      </c>
      <c r="E243" s="4">
        <v>0</v>
      </c>
      <c r="F243" s="5">
        <v>0</v>
      </c>
      <c r="G243" s="189">
        <f t="shared" si="14"/>
        <v>0</v>
      </c>
      <c r="H243" s="51"/>
      <c r="I243" s="22"/>
      <c r="J243" s="97">
        <f>G243/J11</f>
        <v>0</v>
      </c>
    </row>
    <row r="244" spans="2:10" ht="15">
      <c r="B244" s="74" t="s">
        <v>395</v>
      </c>
      <c r="C244" s="56" t="s">
        <v>512</v>
      </c>
      <c r="D244" s="12" t="s">
        <v>137</v>
      </c>
      <c r="E244" s="4">
        <v>0</v>
      </c>
      <c r="F244" s="5">
        <v>0</v>
      </c>
      <c r="G244" s="189">
        <f>E244*F244</f>
        <v>0</v>
      </c>
      <c r="H244" s="40"/>
      <c r="I244" s="22"/>
      <c r="J244" s="97">
        <f>G244/J11</f>
        <v>0</v>
      </c>
    </row>
    <row r="245" spans="2:10" ht="15">
      <c r="B245" s="74" t="s">
        <v>513</v>
      </c>
      <c r="C245" s="67" t="s">
        <v>43</v>
      </c>
      <c r="D245" s="12" t="s">
        <v>137</v>
      </c>
      <c r="E245" s="4">
        <v>0</v>
      </c>
      <c r="F245" s="5">
        <v>0</v>
      </c>
      <c r="G245" s="189">
        <f t="shared" si="14"/>
        <v>0</v>
      </c>
      <c r="H245" s="51"/>
      <c r="I245" s="22"/>
      <c r="J245" s="97">
        <f>G245/J11</f>
        <v>0</v>
      </c>
    </row>
    <row r="246" spans="2:10" ht="15">
      <c r="B246" s="74"/>
      <c r="C246" s="152" t="s">
        <v>321</v>
      </c>
      <c r="D246" s="153"/>
      <c r="E246" s="153"/>
      <c r="F246" s="153"/>
      <c r="G246" s="154"/>
      <c r="H246" s="51"/>
      <c r="I246" s="22"/>
      <c r="J246" s="98"/>
    </row>
    <row r="247" spans="2:10" ht="15">
      <c r="B247" s="75" t="s">
        <v>190</v>
      </c>
      <c r="C247" s="167" t="s">
        <v>269</v>
      </c>
      <c r="D247" s="167"/>
      <c r="E247" s="167"/>
      <c r="F247" s="167"/>
      <c r="G247" s="168"/>
      <c r="H247" s="208">
        <f>SUM(G248:G253)</f>
        <v>0</v>
      </c>
      <c r="I247" s="22"/>
      <c r="J247" s="190">
        <f>H247/J11</f>
        <v>0</v>
      </c>
    </row>
    <row r="248" spans="2:10" ht="15">
      <c r="B248" s="74" t="s">
        <v>219</v>
      </c>
      <c r="C248" s="69" t="s">
        <v>270</v>
      </c>
      <c r="D248" s="12" t="s">
        <v>137</v>
      </c>
      <c r="E248" s="4">
        <v>0</v>
      </c>
      <c r="F248" s="5">
        <v>0</v>
      </c>
      <c r="G248" s="189">
        <f t="shared" si="14"/>
        <v>0</v>
      </c>
      <c r="H248" s="51"/>
      <c r="I248" s="22"/>
      <c r="J248" s="97">
        <f>G248/J11</f>
        <v>0</v>
      </c>
    </row>
    <row r="249" spans="2:10" ht="15">
      <c r="B249" s="74" t="s">
        <v>220</v>
      </c>
      <c r="C249" s="69" t="s">
        <v>271</v>
      </c>
      <c r="D249" s="12" t="s">
        <v>137</v>
      </c>
      <c r="E249" s="4">
        <v>0</v>
      </c>
      <c r="F249" s="5">
        <v>0</v>
      </c>
      <c r="G249" s="189">
        <f t="shared" si="14"/>
        <v>0</v>
      </c>
      <c r="H249" s="51"/>
      <c r="I249" s="22"/>
      <c r="J249" s="97">
        <f>G249/J11</f>
        <v>0</v>
      </c>
    </row>
    <row r="250" spans="2:10" ht="15">
      <c r="B250" s="74" t="s">
        <v>221</v>
      </c>
      <c r="C250" s="69" t="s">
        <v>274</v>
      </c>
      <c r="D250" s="12" t="s">
        <v>137</v>
      </c>
      <c r="E250" s="4">
        <v>0</v>
      </c>
      <c r="F250" s="5">
        <v>0</v>
      </c>
      <c r="G250" s="189">
        <f t="shared" si="14"/>
        <v>0</v>
      </c>
      <c r="H250" s="51"/>
      <c r="I250" s="22"/>
      <c r="J250" s="97">
        <f>G250/J11</f>
        <v>0</v>
      </c>
    </row>
    <row r="251" spans="2:10" ht="15">
      <c r="B251" s="74" t="s">
        <v>222</v>
      </c>
      <c r="C251" s="69" t="s">
        <v>275</v>
      </c>
      <c r="D251" s="12" t="s">
        <v>137</v>
      </c>
      <c r="E251" s="4">
        <v>0</v>
      </c>
      <c r="F251" s="5">
        <v>0</v>
      </c>
      <c r="G251" s="189">
        <f t="shared" si="14"/>
        <v>0</v>
      </c>
      <c r="H251" s="51"/>
      <c r="I251" s="22"/>
      <c r="J251" s="97">
        <f>G251/J11</f>
        <v>0</v>
      </c>
    </row>
    <row r="252" spans="2:10" ht="15">
      <c r="B252" s="74" t="s">
        <v>223</v>
      </c>
      <c r="C252" s="69" t="s">
        <v>276</v>
      </c>
      <c r="D252" s="12" t="s">
        <v>137</v>
      </c>
      <c r="E252" s="4">
        <v>0</v>
      </c>
      <c r="F252" s="5">
        <v>0</v>
      </c>
      <c r="G252" s="189">
        <f t="shared" si="14"/>
        <v>0</v>
      </c>
      <c r="H252" s="51"/>
      <c r="I252" s="22"/>
      <c r="J252" s="97">
        <f>G252/J11</f>
        <v>0</v>
      </c>
    </row>
    <row r="253" spans="2:10" ht="15">
      <c r="B253" s="74" t="s">
        <v>396</v>
      </c>
      <c r="C253" s="69" t="s">
        <v>311</v>
      </c>
      <c r="D253" s="12" t="s">
        <v>137</v>
      </c>
      <c r="E253" s="4">
        <v>0</v>
      </c>
      <c r="F253" s="5">
        <v>0</v>
      </c>
      <c r="G253" s="189">
        <f t="shared" si="14"/>
        <v>0</v>
      </c>
      <c r="H253" s="51"/>
      <c r="I253" s="22"/>
      <c r="J253" s="97">
        <f>G253/J11</f>
        <v>0</v>
      </c>
    </row>
    <row r="254" spans="2:10" ht="15">
      <c r="B254" s="74"/>
      <c r="C254" s="152" t="s">
        <v>321</v>
      </c>
      <c r="D254" s="153"/>
      <c r="E254" s="153"/>
      <c r="F254" s="153"/>
      <c r="G254" s="154"/>
      <c r="H254" s="51"/>
      <c r="I254" s="22"/>
      <c r="J254" s="98"/>
    </row>
    <row r="255" spans="2:10" s="18" customFormat="1" ht="15">
      <c r="B255" s="75" t="s">
        <v>191</v>
      </c>
      <c r="C255" s="62" t="s">
        <v>86</v>
      </c>
      <c r="D255" s="14"/>
      <c r="E255" s="15"/>
      <c r="F255" s="16"/>
      <c r="G255" s="40"/>
      <c r="H255" s="208">
        <f>SUM(G256:G262)</f>
        <v>0</v>
      </c>
      <c r="I255" s="84"/>
      <c r="J255" s="190">
        <f>H255/J11</f>
        <v>0</v>
      </c>
    </row>
    <row r="256" spans="2:10" ht="15">
      <c r="B256" s="74" t="s">
        <v>224</v>
      </c>
      <c r="C256" s="56" t="s">
        <v>44</v>
      </c>
      <c r="D256" s="12" t="s">
        <v>137</v>
      </c>
      <c r="E256" s="4">
        <v>0</v>
      </c>
      <c r="F256" s="5">
        <v>0</v>
      </c>
      <c r="G256" s="189">
        <f aca="true" t="shared" si="15" ref="G256:G262">E256*F256</f>
        <v>0</v>
      </c>
      <c r="H256" s="47"/>
      <c r="I256" s="22"/>
      <c r="J256" s="97">
        <f>G256/J11</f>
        <v>0</v>
      </c>
    </row>
    <row r="257" spans="2:10" ht="15">
      <c r="B257" s="74" t="s">
        <v>225</v>
      </c>
      <c r="C257" s="56" t="s">
        <v>515</v>
      </c>
      <c r="D257" s="12" t="s">
        <v>137</v>
      </c>
      <c r="E257" s="4">
        <v>0</v>
      </c>
      <c r="F257" s="5">
        <v>0</v>
      </c>
      <c r="G257" s="189">
        <f>E257*F257</f>
        <v>0</v>
      </c>
      <c r="H257" s="47"/>
      <c r="I257" s="22"/>
      <c r="J257" s="97">
        <f>G257/J11</f>
        <v>0</v>
      </c>
    </row>
    <row r="258" spans="2:10" ht="15">
      <c r="B258" s="74" t="s">
        <v>226</v>
      </c>
      <c r="C258" s="56" t="s">
        <v>103</v>
      </c>
      <c r="D258" s="12" t="s">
        <v>137</v>
      </c>
      <c r="E258" s="4">
        <v>0</v>
      </c>
      <c r="F258" s="5">
        <v>0</v>
      </c>
      <c r="G258" s="189">
        <f t="shared" si="15"/>
        <v>0</v>
      </c>
      <c r="H258" s="47"/>
      <c r="I258" s="22"/>
      <c r="J258" s="97">
        <f>G258/J11</f>
        <v>0</v>
      </c>
    </row>
    <row r="259" spans="2:10" ht="15">
      <c r="B259" s="74" t="s">
        <v>227</v>
      </c>
      <c r="C259" s="56" t="s">
        <v>510</v>
      </c>
      <c r="D259" s="12" t="s">
        <v>137</v>
      </c>
      <c r="E259" s="4">
        <v>0</v>
      </c>
      <c r="F259" s="5">
        <v>0</v>
      </c>
      <c r="G259" s="189">
        <f t="shared" si="15"/>
        <v>0</v>
      </c>
      <c r="H259" s="47"/>
      <c r="I259" s="22"/>
      <c r="J259" s="97">
        <f>G259/J11</f>
        <v>0</v>
      </c>
    </row>
    <row r="260" spans="2:10" ht="15">
      <c r="B260" s="74" t="s">
        <v>228</v>
      </c>
      <c r="C260" s="56" t="s">
        <v>78</v>
      </c>
      <c r="D260" s="12" t="s">
        <v>137</v>
      </c>
      <c r="E260" s="4">
        <v>0</v>
      </c>
      <c r="F260" s="5">
        <v>0</v>
      </c>
      <c r="G260" s="189">
        <f t="shared" si="15"/>
        <v>0</v>
      </c>
      <c r="H260" s="47"/>
      <c r="I260" s="22"/>
      <c r="J260" s="97">
        <f>G260/J11</f>
        <v>0</v>
      </c>
    </row>
    <row r="261" spans="2:10" ht="15">
      <c r="B261" s="74" t="s">
        <v>229</v>
      </c>
      <c r="C261" s="56" t="s">
        <v>79</v>
      </c>
      <c r="D261" s="12" t="s">
        <v>137</v>
      </c>
      <c r="E261" s="4">
        <v>0</v>
      </c>
      <c r="F261" s="5">
        <v>0</v>
      </c>
      <c r="G261" s="189">
        <f t="shared" si="15"/>
        <v>0</v>
      </c>
      <c r="H261" s="47"/>
      <c r="I261" s="22"/>
      <c r="J261" s="97">
        <f>G261/J11</f>
        <v>0</v>
      </c>
    </row>
    <row r="262" spans="2:10" ht="15">
      <c r="B262" s="74" t="s">
        <v>516</v>
      </c>
      <c r="C262" s="56" t="s">
        <v>45</v>
      </c>
      <c r="D262" s="12" t="s">
        <v>137</v>
      </c>
      <c r="E262" s="4">
        <v>0</v>
      </c>
      <c r="F262" s="5">
        <v>0</v>
      </c>
      <c r="G262" s="189">
        <f t="shared" si="15"/>
        <v>0</v>
      </c>
      <c r="H262" s="47"/>
      <c r="I262" s="22"/>
      <c r="J262" s="97">
        <f>G262/J11</f>
        <v>0</v>
      </c>
    </row>
    <row r="263" spans="2:10" ht="15">
      <c r="B263" s="74"/>
      <c r="C263" s="152" t="s">
        <v>321</v>
      </c>
      <c r="D263" s="153"/>
      <c r="E263" s="153"/>
      <c r="F263" s="153"/>
      <c r="G263" s="154"/>
      <c r="H263" s="47"/>
      <c r="I263" s="22"/>
      <c r="J263" s="98"/>
    </row>
    <row r="264" spans="2:10" s="18" customFormat="1" ht="15">
      <c r="B264" s="75" t="s">
        <v>192</v>
      </c>
      <c r="C264" s="62" t="s">
        <v>28</v>
      </c>
      <c r="D264" s="14"/>
      <c r="E264" s="15"/>
      <c r="F264" s="16"/>
      <c r="G264" s="40"/>
      <c r="H264" s="208">
        <f>SUM(G265:G268)</f>
        <v>0</v>
      </c>
      <c r="I264" s="84"/>
      <c r="J264" s="190">
        <f>H264/J11</f>
        <v>0</v>
      </c>
    </row>
    <row r="265" spans="2:10" ht="30.75">
      <c r="B265" s="74" t="s">
        <v>230</v>
      </c>
      <c r="C265" s="70" t="s">
        <v>519</v>
      </c>
      <c r="D265" s="12" t="s">
        <v>137</v>
      </c>
      <c r="E265" s="4">
        <v>0</v>
      </c>
      <c r="F265" s="5">
        <v>0</v>
      </c>
      <c r="G265" s="189">
        <f>E265*F265</f>
        <v>0</v>
      </c>
      <c r="H265" s="53"/>
      <c r="I265" s="22"/>
      <c r="J265" s="97">
        <f>G265/J11</f>
        <v>0</v>
      </c>
    </row>
    <row r="266" spans="2:10" ht="15">
      <c r="B266" s="74" t="s">
        <v>231</v>
      </c>
      <c r="C266" s="70" t="s">
        <v>46</v>
      </c>
      <c r="D266" s="12" t="s">
        <v>137</v>
      </c>
      <c r="E266" s="4">
        <v>0</v>
      </c>
      <c r="F266" s="5">
        <v>0</v>
      </c>
      <c r="G266" s="189">
        <f>E266*F266</f>
        <v>0</v>
      </c>
      <c r="H266" s="53"/>
      <c r="I266" s="22"/>
      <c r="J266" s="97">
        <f>G266/J11</f>
        <v>0</v>
      </c>
    </row>
    <row r="267" spans="2:10" ht="15">
      <c r="B267" s="74" t="s">
        <v>232</v>
      </c>
      <c r="C267" s="65" t="s">
        <v>309</v>
      </c>
      <c r="D267" s="12" t="s">
        <v>137</v>
      </c>
      <c r="E267" s="4">
        <v>0</v>
      </c>
      <c r="F267" s="5">
        <v>0</v>
      </c>
      <c r="G267" s="189">
        <f>E267*F267</f>
        <v>0</v>
      </c>
      <c r="H267" s="53"/>
      <c r="I267" s="22"/>
      <c r="J267" s="97">
        <f>G267/J11</f>
        <v>0</v>
      </c>
    </row>
    <row r="268" spans="2:10" ht="15">
      <c r="B268" s="74" t="s">
        <v>233</v>
      </c>
      <c r="C268" s="65" t="s">
        <v>124</v>
      </c>
      <c r="D268" s="12" t="s">
        <v>137</v>
      </c>
      <c r="E268" s="4">
        <v>0</v>
      </c>
      <c r="F268" s="5">
        <v>0</v>
      </c>
      <c r="G268" s="189">
        <f>E268*F268</f>
        <v>0</v>
      </c>
      <c r="H268" s="49"/>
      <c r="I268" s="22"/>
      <c r="J268" s="97">
        <f>G268/J11</f>
        <v>0</v>
      </c>
    </row>
    <row r="269" spans="2:10" ht="15">
      <c r="B269" s="74"/>
      <c r="C269" s="152" t="s">
        <v>321</v>
      </c>
      <c r="D269" s="153"/>
      <c r="E269" s="153"/>
      <c r="F269" s="153"/>
      <c r="G269" s="154"/>
      <c r="H269" s="49"/>
      <c r="I269" s="22"/>
      <c r="J269" s="98"/>
    </row>
    <row r="270" spans="2:10" ht="15">
      <c r="B270" s="79" t="s">
        <v>193</v>
      </c>
      <c r="C270" s="62" t="s">
        <v>493</v>
      </c>
      <c r="D270" s="143"/>
      <c r="E270" s="143"/>
      <c r="F270" s="143"/>
      <c r="G270" s="189"/>
      <c r="H270" s="207">
        <f>SUM(G271:G273)</f>
        <v>0</v>
      </c>
      <c r="I270" s="22"/>
      <c r="J270" s="190">
        <f>H270/J11</f>
        <v>0</v>
      </c>
    </row>
    <row r="271" spans="2:10" ht="15">
      <c r="B271" s="74" t="s">
        <v>234</v>
      </c>
      <c r="C271" s="56" t="s">
        <v>494</v>
      </c>
      <c r="D271" s="1" t="s">
        <v>137</v>
      </c>
      <c r="E271" s="4">
        <v>0</v>
      </c>
      <c r="F271" s="112">
        <v>0</v>
      </c>
      <c r="G271" s="189">
        <f>E271*F271</f>
        <v>0</v>
      </c>
      <c r="H271" s="40"/>
      <c r="I271" s="22"/>
      <c r="J271" s="97">
        <f>G271/J11</f>
        <v>0</v>
      </c>
    </row>
    <row r="272" spans="2:10" ht="15">
      <c r="B272" s="74" t="s">
        <v>496</v>
      </c>
      <c r="C272" s="146" t="s">
        <v>495</v>
      </c>
      <c r="D272" s="1" t="s">
        <v>137</v>
      </c>
      <c r="E272" s="6">
        <v>0</v>
      </c>
      <c r="F272" s="113">
        <v>0</v>
      </c>
      <c r="G272" s="189">
        <f>E272*F272</f>
        <v>0</v>
      </c>
      <c r="H272" s="40"/>
      <c r="I272" s="22"/>
      <c r="J272" s="97">
        <f>G272/J11</f>
        <v>0</v>
      </c>
    </row>
    <row r="273" spans="2:10" ht="15">
      <c r="B273" s="74"/>
      <c r="C273" s="152" t="s">
        <v>321</v>
      </c>
      <c r="D273" s="153"/>
      <c r="E273" s="153"/>
      <c r="F273" s="153"/>
      <c r="G273" s="154"/>
      <c r="H273" s="49"/>
      <c r="I273" s="22"/>
      <c r="J273" s="98"/>
    </row>
    <row r="274" spans="2:10" ht="15">
      <c r="B274" s="75" t="s">
        <v>194</v>
      </c>
      <c r="C274" s="62" t="s">
        <v>299</v>
      </c>
      <c r="D274" s="24"/>
      <c r="E274" s="25"/>
      <c r="F274" s="46"/>
      <c r="G274" s="41"/>
      <c r="H274" s="208">
        <f>SUM(G275)</f>
        <v>0</v>
      </c>
      <c r="I274" s="22"/>
      <c r="J274" s="190">
        <f>H274/J11</f>
        <v>0</v>
      </c>
    </row>
    <row r="275" spans="2:10" ht="15">
      <c r="B275" s="74" t="s">
        <v>235</v>
      </c>
      <c r="C275" s="71" t="s">
        <v>300</v>
      </c>
      <c r="D275" s="12" t="s">
        <v>137</v>
      </c>
      <c r="E275" s="4">
        <v>0</v>
      </c>
      <c r="F275" s="5">
        <v>0</v>
      </c>
      <c r="G275" s="189">
        <f>E275*F275</f>
        <v>0</v>
      </c>
      <c r="H275" s="49"/>
      <c r="I275" s="22"/>
      <c r="J275" s="97">
        <f>G275/J11</f>
        <v>0</v>
      </c>
    </row>
    <row r="276" spans="2:10" ht="15">
      <c r="B276" s="74"/>
      <c r="C276" s="152" t="s">
        <v>321</v>
      </c>
      <c r="D276" s="153"/>
      <c r="E276" s="153"/>
      <c r="F276" s="153"/>
      <c r="G276" s="154"/>
      <c r="H276" s="49"/>
      <c r="I276" s="22"/>
      <c r="J276" s="98"/>
    </row>
    <row r="277" spans="2:10" s="18" customFormat="1" ht="15">
      <c r="B277" s="75" t="s">
        <v>195</v>
      </c>
      <c r="C277" s="62" t="s">
        <v>82</v>
      </c>
      <c r="D277" s="14"/>
      <c r="E277" s="15"/>
      <c r="F277" s="16"/>
      <c r="G277" s="40"/>
      <c r="H277" s="208">
        <f>SUM(G278:G281)</f>
        <v>0</v>
      </c>
      <c r="I277" s="84"/>
      <c r="J277" s="190">
        <f>H277/J11</f>
        <v>0</v>
      </c>
    </row>
    <row r="278" spans="2:10" ht="15">
      <c r="B278" s="74" t="s">
        <v>236</v>
      </c>
      <c r="C278" s="67" t="s">
        <v>47</v>
      </c>
      <c r="D278" s="12" t="s">
        <v>137</v>
      </c>
      <c r="E278" s="4">
        <v>0</v>
      </c>
      <c r="F278" s="5">
        <v>0</v>
      </c>
      <c r="G278" s="189">
        <f>E278*F278</f>
        <v>0</v>
      </c>
      <c r="H278" s="51"/>
      <c r="I278" s="22"/>
      <c r="J278" s="97">
        <f>G278/J11</f>
        <v>0</v>
      </c>
    </row>
    <row r="279" spans="2:10" ht="15">
      <c r="B279" s="74" t="s">
        <v>237</v>
      </c>
      <c r="C279" s="56" t="s">
        <v>87</v>
      </c>
      <c r="D279" s="12" t="s">
        <v>137</v>
      </c>
      <c r="E279" s="4">
        <v>0</v>
      </c>
      <c r="F279" s="5">
        <v>0</v>
      </c>
      <c r="G279" s="189">
        <f>E279*F279</f>
        <v>0</v>
      </c>
      <c r="H279" s="47"/>
      <c r="I279" s="22"/>
      <c r="J279" s="97">
        <f>G279/J11</f>
        <v>0</v>
      </c>
    </row>
    <row r="280" spans="2:10" ht="15">
      <c r="B280" s="74" t="s">
        <v>238</v>
      </c>
      <c r="C280" s="67" t="s">
        <v>48</v>
      </c>
      <c r="D280" s="12" t="s">
        <v>137</v>
      </c>
      <c r="E280" s="4">
        <v>0</v>
      </c>
      <c r="F280" s="5">
        <v>0</v>
      </c>
      <c r="G280" s="189">
        <f>E280*F280</f>
        <v>0</v>
      </c>
      <c r="H280" s="51"/>
      <c r="I280" s="22"/>
      <c r="J280" s="97">
        <f>G280/J11</f>
        <v>0</v>
      </c>
    </row>
    <row r="281" spans="2:10" ht="15">
      <c r="B281" s="74" t="s">
        <v>239</v>
      </c>
      <c r="C281" s="57" t="s">
        <v>316</v>
      </c>
      <c r="D281" s="83" t="s">
        <v>137</v>
      </c>
      <c r="E281" s="6">
        <v>0</v>
      </c>
      <c r="F281" s="7">
        <v>0</v>
      </c>
      <c r="G281" s="189">
        <f>E281*F281</f>
        <v>0</v>
      </c>
      <c r="H281" s="51"/>
      <c r="I281" s="22"/>
      <c r="J281" s="97">
        <f>G281/J11</f>
        <v>0</v>
      </c>
    </row>
    <row r="282" spans="2:10" ht="15">
      <c r="B282" s="81"/>
      <c r="C282" s="152" t="s">
        <v>321</v>
      </c>
      <c r="D282" s="153"/>
      <c r="E282" s="153"/>
      <c r="F282" s="153"/>
      <c r="G282" s="154"/>
      <c r="H282" s="51"/>
      <c r="I282" s="22"/>
      <c r="J282" s="99"/>
    </row>
    <row r="283" spans="2:10" ht="15">
      <c r="B283" s="75" t="s">
        <v>196</v>
      </c>
      <c r="C283" s="209" t="s">
        <v>17</v>
      </c>
      <c r="D283" s="155"/>
      <c r="E283" s="155"/>
      <c r="F283" s="155"/>
      <c r="G283" s="156"/>
      <c r="H283" s="208">
        <f>SUM(G284:G290)</f>
        <v>0</v>
      </c>
      <c r="I283" s="22"/>
      <c r="J283" s="190">
        <f>H283/J11</f>
        <v>0</v>
      </c>
    </row>
    <row r="284" spans="2:10" ht="15">
      <c r="B284" s="74" t="s">
        <v>240</v>
      </c>
      <c r="C284" s="55" t="s">
        <v>94</v>
      </c>
      <c r="D284" s="1" t="s">
        <v>137</v>
      </c>
      <c r="E284" s="2">
        <v>0</v>
      </c>
      <c r="F284" s="3">
        <v>0</v>
      </c>
      <c r="G284" s="189">
        <f>E284*F284</f>
        <v>0</v>
      </c>
      <c r="H284" s="93"/>
      <c r="I284" s="22"/>
      <c r="J284" s="100">
        <f>G284/J11</f>
        <v>0</v>
      </c>
    </row>
    <row r="285" spans="2:10" ht="15">
      <c r="B285" s="74" t="s">
        <v>241</v>
      </c>
      <c r="C285" s="56" t="s">
        <v>49</v>
      </c>
      <c r="D285" s="1" t="s">
        <v>137</v>
      </c>
      <c r="E285" s="4">
        <v>0</v>
      </c>
      <c r="F285" s="5">
        <v>0</v>
      </c>
      <c r="G285" s="189">
        <f aca="true" t="shared" si="16" ref="G285:G290">E285*F285</f>
        <v>0</v>
      </c>
      <c r="H285" s="47"/>
      <c r="I285" s="22"/>
      <c r="J285" s="100">
        <f>G285/J11</f>
        <v>0</v>
      </c>
    </row>
    <row r="286" spans="2:10" ht="15">
      <c r="B286" s="74" t="s">
        <v>409</v>
      </c>
      <c r="C286" s="56" t="s">
        <v>50</v>
      </c>
      <c r="D286" s="1" t="s">
        <v>137</v>
      </c>
      <c r="E286" s="4">
        <v>0</v>
      </c>
      <c r="F286" s="5">
        <v>0</v>
      </c>
      <c r="G286" s="189">
        <f t="shared" si="16"/>
        <v>0</v>
      </c>
      <c r="H286" s="47"/>
      <c r="I286" s="22"/>
      <c r="J286" s="100">
        <f>G286/J11</f>
        <v>0</v>
      </c>
    </row>
    <row r="287" spans="2:10" ht="30.75">
      <c r="B287" s="74" t="s">
        <v>410</v>
      </c>
      <c r="C287" s="56" t="s">
        <v>131</v>
      </c>
      <c r="D287" s="1" t="s">
        <v>137</v>
      </c>
      <c r="E287" s="4">
        <v>0</v>
      </c>
      <c r="F287" s="5">
        <v>0</v>
      </c>
      <c r="G287" s="189">
        <f t="shared" si="16"/>
        <v>0</v>
      </c>
      <c r="H287" s="47"/>
      <c r="I287" s="22"/>
      <c r="J287" s="100">
        <f>G287/J11</f>
        <v>0</v>
      </c>
    </row>
    <row r="288" spans="2:10" ht="15">
      <c r="B288" s="74" t="s">
        <v>411</v>
      </c>
      <c r="C288" s="57" t="s">
        <v>286</v>
      </c>
      <c r="D288" s="1" t="s">
        <v>137</v>
      </c>
      <c r="E288" s="6">
        <v>0</v>
      </c>
      <c r="F288" s="5">
        <v>0</v>
      </c>
      <c r="G288" s="189">
        <f t="shared" si="16"/>
        <v>0</v>
      </c>
      <c r="H288" s="47"/>
      <c r="I288" s="22"/>
      <c r="J288" s="100">
        <f>G288/J11</f>
        <v>0</v>
      </c>
    </row>
    <row r="289" spans="2:10" ht="15">
      <c r="B289" s="74" t="s">
        <v>412</v>
      </c>
      <c r="C289" s="58" t="s">
        <v>287</v>
      </c>
      <c r="D289" s="1" t="s">
        <v>137</v>
      </c>
      <c r="E289" s="6">
        <v>0</v>
      </c>
      <c r="F289" s="5">
        <v>0</v>
      </c>
      <c r="G289" s="189">
        <f t="shared" si="16"/>
        <v>0</v>
      </c>
      <c r="H289" s="47"/>
      <c r="I289" s="22"/>
      <c r="J289" s="101">
        <f>G289/J11</f>
        <v>0</v>
      </c>
    </row>
    <row r="290" spans="2:10" ht="15">
      <c r="B290" s="74" t="s">
        <v>413</v>
      </c>
      <c r="C290" s="58" t="s">
        <v>315</v>
      </c>
      <c r="D290" s="1" t="s">
        <v>137</v>
      </c>
      <c r="E290" s="6">
        <v>0</v>
      </c>
      <c r="F290" s="7">
        <v>0</v>
      </c>
      <c r="G290" s="189">
        <f t="shared" si="16"/>
        <v>0</v>
      </c>
      <c r="H290" s="47"/>
      <c r="I290" s="94"/>
      <c r="J290" s="97">
        <f>G290/J11</f>
        <v>0</v>
      </c>
    </row>
    <row r="291" spans="2:10" ht="15.75" customHeight="1">
      <c r="B291" s="81"/>
      <c r="C291" s="152" t="s">
        <v>321</v>
      </c>
      <c r="D291" s="153"/>
      <c r="E291" s="153"/>
      <c r="F291" s="153"/>
      <c r="G291" s="154"/>
      <c r="H291" s="47"/>
      <c r="I291" s="22"/>
      <c r="J291" s="99"/>
    </row>
    <row r="292" spans="2:10" ht="15">
      <c r="B292" s="75" t="s">
        <v>197</v>
      </c>
      <c r="C292" s="155" t="s">
        <v>18</v>
      </c>
      <c r="D292" s="155"/>
      <c r="E292" s="155"/>
      <c r="F292" s="155"/>
      <c r="G292" s="156"/>
      <c r="H292" s="208">
        <f>SUM(G293:G300)</f>
        <v>0</v>
      </c>
      <c r="I292" s="22"/>
      <c r="J292" s="190">
        <f>H292/J11</f>
        <v>0</v>
      </c>
    </row>
    <row r="293" spans="2:10" ht="15">
      <c r="B293" s="74" t="s">
        <v>242</v>
      </c>
      <c r="C293" s="55" t="s">
        <v>51</v>
      </c>
      <c r="D293" s="1" t="s">
        <v>137</v>
      </c>
      <c r="E293" s="2">
        <v>0</v>
      </c>
      <c r="F293" s="3">
        <v>0</v>
      </c>
      <c r="G293" s="189">
        <f>E293*F293</f>
        <v>0</v>
      </c>
      <c r="H293" s="47"/>
      <c r="I293" s="22"/>
      <c r="J293" s="97">
        <f>G293/J11</f>
        <v>0</v>
      </c>
    </row>
    <row r="294" spans="2:10" ht="15">
      <c r="B294" s="74" t="s">
        <v>243</v>
      </c>
      <c r="C294" s="56" t="s">
        <v>52</v>
      </c>
      <c r="D294" s="1" t="s">
        <v>137</v>
      </c>
      <c r="E294" s="4">
        <v>0</v>
      </c>
      <c r="F294" s="5">
        <v>0</v>
      </c>
      <c r="G294" s="189">
        <f aca="true" t="shared" si="17" ref="G294:G300">E294*F294</f>
        <v>0</v>
      </c>
      <c r="H294" s="47"/>
      <c r="I294" s="22"/>
      <c r="J294" s="97">
        <f>G294/J11</f>
        <v>0</v>
      </c>
    </row>
    <row r="295" spans="2:10" ht="15">
      <c r="B295" s="74" t="s">
        <v>414</v>
      </c>
      <c r="C295" s="59" t="s">
        <v>135</v>
      </c>
      <c r="D295" s="1" t="s">
        <v>137</v>
      </c>
      <c r="E295" s="4">
        <v>0</v>
      </c>
      <c r="F295" s="5">
        <v>0</v>
      </c>
      <c r="G295" s="189">
        <f t="shared" si="17"/>
        <v>0</v>
      </c>
      <c r="H295" s="47"/>
      <c r="I295" s="22"/>
      <c r="J295" s="97">
        <f>G295/J11</f>
        <v>0</v>
      </c>
    </row>
    <row r="296" spans="2:10" ht="15">
      <c r="B296" s="74" t="s">
        <v>415</v>
      </c>
      <c r="C296" s="59" t="s">
        <v>136</v>
      </c>
      <c r="D296" s="1" t="s">
        <v>137</v>
      </c>
      <c r="E296" s="4">
        <v>0</v>
      </c>
      <c r="F296" s="5">
        <v>0</v>
      </c>
      <c r="G296" s="189">
        <f t="shared" si="17"/>
        <v>0</v>
      </c>
      <c r="H296" s="47"/>
      <c r="I296" s="22"/>
      <c r="J296" s="97">
        <f>G296/J11</f>
        <v>0</v>
      </c>
    </row>
    <row r="297" spans="2:10" ht="15">
      <c r="B297" s="74" t="s">
        <v>498</v>
      </c>
      <c r="C297" s="59" t="s">
        <v>53</v>
      </c>
      <c r="D297" s="1" t="s">
        <v>137</v>
      </c>
      <c r="E297" s="4">
        <v>0</v>
      </c>
      <c r="F297" s="5">
        <v>0</v>
      </c>
      <c r="G297" s="189">
        <f t="shared" si="17"/>
        <v>0</v>
      </c>
      <c r="H297" s="47"/>
      <c r="I297" s="22"/>
      <c r="J297" s="97">
        <f>G297/J11</f>
        <v>0</v>
      </c>
    </row>
    <row r="298" spans="2:10" ht="15">
      <c r="B298" s="74" t="s">
        <v>499</v>
      </c>
      <c r="C298" s="56" t="s">
        <v>54</v>
      </c>
      <c r="D298" s="1" t="s">
        <v>137</v>
      </c>
      <c r="E298" s="4">
        <v>0</v>
      </c>
      <c r="F298" s="5">
        <v>0</v>
      </c>
      <c r="G298" s="189">
        <f t="shared" si="17"/>
        <v>0</v>
      </c>
      <c r="H298" s="47"/>
      <c r="I298" s="22"/>
      <c r="J298" s="97">
        <f>G298/J11</f>
        <v>0</v>
      </c>
    </row>
    <row r="299" spans="2:10" ht="15">
      <c r="B299" s="74" t="s">
        <v>500</v>
      </c>
      <c r="C299" s="60" t="s">
        <v>95</v>
      </c>
      <c r="D299" s="1" t="s">
        <v>137</v>
      </c>
      <c r="E299" s="6">
        <v>0</v>
      </c>
      <c r="F299" s="7">
        <v>0</v>
      </c>
      <c r="G299" s="189">
        <f t="shared" si="17"/>
        <v>0</v>
      </c>
      <c r="H299" s="47"/>
      <c r="I299" s="22"/>
      <c r="J299" s="97">
        <f>G299/J11</f>
        <v>0</v>
      </c>
    </row>
    <row r="300" spans="2:10" ht="15">
      <c r="B300" s="74" t="s">
        <v>501</v>
      </c>
      <c r="C300" s="57" t="s">
        <v>81</v>
      </c>
      <c r="D300" s="1" t="s">
        <v>137</v>
      </c>
      <c r="E300" s="6">
        <v>0</v>
      </c>
      <c r="F300" s="7">
        <v>0</v>
      </c>
      <c r="G300" s="189">
        <f t="shared" si="17"/>
        <v>0</v>
      </c>
      <c r="H300" s="47"/>
      <c r="I300" s="22"/>
      <c r="J300" s="97">
        <f>G300/J11</f>
        <v>0</v>
      </c>
    </row>
    <row r="301" spans="2:10" ht="15.75" customHeight="1">
      <c r="B301" s="75"/>
      <c r="C301" s="152" t="s">
        <v>320</v>
      </c>
      <c r="D301" s="153"/>
      <c r="E301" s="153"/>
      <c r="F301" s="153"/>
      <c r="G301" s="154"/>
      <c r="H301" s="47"/>
      <c r="I301" s="22"/>
      <c r="J301" s="102"/>
    </row>
    <row r="302" spans="2:10" ht="15">
      <c r="B302" s="75" t="s">
        <v>497</v>
      </c>
      <c r="C302" s="155" t="s">
        <v>96</v>
      </c>
      <c r="D302" s="155"/>
      <c r="E302" s="155"/>
      <c r="F302" s="155"/>
      <c r="G302" s="156"/>
      <c r="H302" s="208">
        <f>SUM(G303:G306)</f>
        <v>0</v>
      </c>
      <c r="I302" s="22"/>
      <c r="J302" s="190">
        <f>H302/J11</f>
        <v>0</v>
      </c>
    </row>
    <row r="303" spans="2:10" ht="15">
      <c r="B303" s="74" t="s">
        <v>502</v>
      </c>
      <c r="C303" s="55" t="s">
        <v>55</v>
      </c>
      <c r="D303" s="1" t="s">
        <v>137</v>
      </c>
      <c r="E303" s="2">
        <v>0</v>
      </c>
      <c r="F303" s="3">
        <v>0</v>
      </c>
      <c r="G303" s="189">
        <f>E303*F303</f>
        <v>0</v>
      </c>
      <c r="H303" s="47"/>
      <c r="I303" s="22"/>
      <c r="J303" s="97">
        <f>G303/J11</f>
        <v>0</v>
      </c>
    </row>
    <row r="304" spans="2:10" ht="15">
      <c r="B304" s="74" t="s">
        <v>503</v>
      </c>
      <c r="C304" s="59" t="s">
        <v>76</v>
      </c>
      <c r="D304" s="1" t="s">
        <v>137</v>
      </c>
      <c r="E304" s="4">
        <v>0</v>
      </c>
      <c r="F304" s="5">
        <v>0</v>
      </c>
      <c r="G304" s="189">
        <f>E304*F304</f>
        <v>0</v>
      </c>
      <c r="H304" s="47"/>
      <c r="I304" s="22"/>
      <c r="J304" s="97">
        <f>G304/J11</f>
        <v>0</v>
      </c>
    </row>
    <row r="305" spans="2:10" ht="15">
      <c r="B305" s="74" t="s">
        <v>504</v>
      </c>
      <c r="C305" s="56" t="s">
        <v>77</v>
      </c>
      <c r="D305" s="1" t="s">
        <v>137</v>
      </c>
      <c r="E305" s="4">
        <v>0</v>
      </c>
      <c r="F305" s="5">
        <v>0</v>
      </c>
      <c r="G305" s="189">
        <f>E305*F305</f>
        <v>0</v>
      </c>
      <c r="H305" s="47"/>
      <c r="I305" s="22"/>
      <c r="J305" s="97">
        <f>G305/J11</f>
        <v>0</v>
      </c>
    </row>
    <row r="306" spans="2:10" ht="15">
      <c r="B306" s="74" t="s">
        <v>505</v>
      </c>
      <c r="C306" s="57" t="s">
        <v>56</v>
      </c>
      <c r="D306" s="82" t="s">
        <v>137</v>
      </c>
      <c r="E306" s="6">
        <v>0</v>
      </c>
      <c r="F306" s="7">
        <v>0</v>
      </c>
      <c r="G306" s="189">
        <v>0</v>
      </c>
      <c r="H306" s="47"/>
      <c r="I306" s="22"/>
      <c r="J306" s="97">
        <f>G306/J11</f>
        <v>0</v>
      </c>
    </row>
    <row r="307" spans="2:10" ht="15.75" thickBot="1">
      <c r="B307" s="76"/>
      <c r="C307" s="159" t="s">
        <v>321</v>
      </c>
      <c r="D307" s="160"/>
      <c r="E307" s="160"/>
      <c r="F307" s="160"/>
      <c r="G307" s="161"/>
      <c r="H307" s="48"/>
      <c r="I307" s="85"/>
      <c r="J307" s="104"/>
    </row>
    <row r="308" spans="2:11" ht="15.75" thickBot="1">
      <c r="B308" s="78"/>
      <c r="C308" s="31"/>
      <c r="D308" s="24"/>
      <c r="E308" s="25"/>
      <c r="F308" s="13"/>
      <c r="G308" s="13"/>
      <c r="H308" s="52"/>
      <c r="I308" s="22"/>
      <c r="J308" s="149"/>
      <c r="K308" s="95"/>
    </row>
    <row r="309" spans="2:10" ht="18">
      <c r="B309" s="185">
        <v>5</v>
      </c>
      <c r="C309" s="191" t="s">
        <v>1</v>
      </c>
      <c r="D309" s="192"/>
      <c r="E309" s="193"/>
      <c r="F309" s="194"/>
      <c r="G309" s="194"/>
      <c r="H309" s="194"/>
      <c r="I309" s="195">
        <f>H310+H317+H325+H333+H336+H339+H345+H354+H364</f>
        <v>0</v>
      </c>
      <c r="J309" s="183">
        <f>I309/J11</f>
        <v>0</v>
      </c>
    </row>
    <row r="310" spans="2:10" s="18" customFormat="1" ht="15">
      <c r="B310" s="75" t="s">
        <v>198</v>
      </c>
      <c r="C310" s="62" t="s">
        <v>29</v>
      </c>
      <c r="D310" s="14"/>
      <c r="E310" s="15"/>
      <c r="F310" s="16"/>
      <c r="G310" s="40"/>
      <c r="H310" s="208">
        <f>SUM(G311:G315)</f>
        <v>0</v>
      </c>
      <c r="I310" s="84"/>
      <c r="J310" s="190">
        <f>H310/J11</f>
        <v>0</v>
      </c>
    </row>
    <row r="311" spans="2:10" ht="15">
      <c r="B311" s="74" t="s">
        <v>246</v>
      </c>
      <c r="C311" s="56" t="s">
        <v>272</v>
      </c>
      <c r="D311" s="12" t="s">
        <v>137</v>
      </c>
      <c r="E311" s="4">
        <v>0</v>
      </c>
      <c r="F311" s="5">
        <v>0</v>
      </c>
      <c r="G311" s="189">
        <f>E311*F311</f>
        <v>0</v>
      </c>
      <c r="H311" s="47"/>
      <c r="I311" s="22"/>
      <c r="J311" s="97">
        <f>G311/J11</f>
        <v>0</v>
      </c>
    </row>
    <row r="312" spans="2:10" ht="15">
      <c r="B312" s="74" t="s">
        <v>247</v>
      </c>
      <c r="C312" s="56" t="s">
        <v>273</v>
      </c>
      <c r="D312" s="12" t="s">
        <v>137</v>
      </c>
      <c r="E312" s="4">
        <v>0</v>
      </c>
      <c r="F312" s="5">
        <v>0</v>
      </c>
      <c r="G312" s="189">
        <f>E312*F312</f>
        <v>0</v>
      </c>
      <c r="H312" s="47"/>
      <c r="I312" s="22"/>
      <c r="J312" s="97">
        <f>G312/J11</f>
        <v>0</v>
      </c>
    </row>
    <row r="313" spans="2:10" ht="15">
      <c r="B313" s="74" t="s">
        <v>248</v>
      </c>
      <c r="C313" s="56" t="s">
        <v>88</v>
      </c>
      <c r="D313" s="12" t="s">
        <v>137</v>
      </c>
      <c r="E313" s="4">
        <v>0</v>
      </c>
      <c r="F313" s="5">
        <v>0</v>
      </c>
      <c r="G313" s="189">
        <f>E313*F313</f>
        <v>0</v>
      </c>
      <c r="H313" s="47"/>
      <c r="I313" s="22"/>
      <c r="J313" s="97">
        <f>G313/J11</f>
        <v>0</v>
      </c>
    </row>
    <row r="314" spans="2:10" ht="15">
      <c r="B314" s="74" t="s">
        <v>433</v>
      </c>
      <c r="C314" s="56" t="s">
        <v>2</v>
      </c>
      <c r="D314" s="12" t="s">
        <v>137</v>
      </c>
      <c r="E314" s="4">
        <v>0</v>
      </c>
      <c r="F314" s="5">
        <v>0</v>
      </c>
      <c r="G314" s="189">
        <f>E314*F314</f>
        <v>0</v>
      </c>
      <c r="H314" s="47"/>
      <c r="I314" s="22"/>
      <c r="J314" s="97">
        <f>G314/J11</f>
        <v>0</v>
      </c>
    </row>
    <row r="315" spans="2:10" ht="15">
      <c r="B315" s="74" t="s">
        <v>249</v>
      </c>
      <c r="C315" s="56" t="s">
        <v>3</v>
      </c>
      <c r="D315" s="12" t="s">
        <v>137</v>
      </c>
      <c r="E315" s="4">
        <v>0</v>
      </c>
      <c r="F315" s="5">
        <v>0</v>
      </c>
      <c r="G315" s="189">
        <f>E315*F315</f>
        <v>0</v>
      </c>
      <c r="H315" s="47"/>
      <c r="I315" s="22"/>
      <c r="J315" s="97">
        <f>G315/J11</f>
        <v>0</v>
      </c>
    </row>
    <row r="316" spans="2:10" ht="15">
      <c r="B316" s="74"/>
      <c r="C316" s="152" t="s">
        <v>321</v>
      </c>
      <c r="D316" s="153"/>
      <c r="E316" s="153"/>
      <c r="F316" s="153"/>
      <c r="G316" s="154"/>
      <c r="H316" s="47"/>
      <c r="I316" s="22"/>
      <c r="J316" s="98"/>
    </row>
    <row r="317" spans="2:10" s="18" customFormat="1" ht="15">
      <c r="B317" s="75" t="s">
        <v>199</v>
      </c>
      <c r="C317" s="62" t="s">
        <v>30</v>
      </c>
      <c r="D317" s="14"/>
      <c r="E317" s="15"/>
      <c r="F317" s="16"/>
      <c r="G317" s="40"/>
      <c r="H317" s="208">
        <f>SUM(G318:G323)</f>
        <v>0</v>
      </c>
      <c r="I317" s="84"/>
      <c r="J317" s="190">
        <f>H317/J11</f>
        <v>0</v>
      </c>
    </row>
    <row r="318" spans="2:10" ht="15">
      <c r="B318" s="74" t="s">
        <v>250</v>
      </c>
      <c r="C318" s="56" t="s">
        <v>4</v>
      </c>
      <c r="D318" s="12" t="s">
        <v>137</v>
      </c>
      <c r="E318" s="4">
        <v>0</v>
      </c>
      <c r="F318" s="5">
        <v>0</v>
      </c>
      <c r="G318" s="189">
        <f aca="true" t="shared" si="18" ref="G318:G323">E318*F318</f>
        <v>0</v>
      </c>
      <c r="H318" s="47"/>
      <c r="I318" s="22"/>
      <c r="J318" s="97">
        <f>G318/J11</f>
        <v>0</v>
      </c>
    </row>
    <row r="319" spans="2:10" ht="15">
      <c r="B319" s="74" t="s">
        <v>251</v>
      </c>
      <c r="C319" s="56" t="s">
        <v>5</v>
      </c>
      <c r="D319" s="12" t="s">
        <v>137</v>
      </c>
      <c r="E319" s="4">
        <v>0</v>
      </c>
      <c r="F319" s="5">
        <v>0</v>
      </c>
      <c r="G319" s="189">
        <f t="shared" si="18"/>
        <v>0</v>
      </c>
      <c r="H319" s="47"/>
      <c r="I319" s="22"/>
      <c r="J319" s="97">
        <f>G319/J11</f>
        <v>0</v>
      </c>
    </row>
    <row r="320" spans="2:10" ht="15">
      <c r="B320" s="74" t="s">
        <v>252</v>
      </c>
      <c r="C320" s="56" t="s">
        <v>6</v>
      </c>
      <c r="D320" s="12" t="s">
        <v>137</v>
      </c>
      <c r="E320" s="4">
        <v>0</v>
      </c>
      <c r="F320" s="5">
        <v>0</v>
      </c>
      <c r="G320" s="189">
        <f t="shared" si="18"/>
        <v>0</v>
      </c>
      <c r="H320" s="47"/>
      <c r="I320" s="22"/>
      <c r="J320" s="97">
        <f>G320/J11</f>
        <v>0</v>
      </c>
    </row>
    <row r="321" spans="2:10" ht="15">
      <c r="B321" s="74" t="s">
        <v>253</v>
      </c>
      <c r="C321" s="56" t="s">
        <v>7</v>
      </c>
      <c r="D321" s="12" t="s">
        <v>137</v>
      </c>
      <c r="E321" s="4">
        <v>0</v>
      </c>
      <c r="F321" s="5">
        <v>0</v>
      </c>
      <c r="G321" s="189">
        <f t="shared" si="18"/>
        <v>0</v>
      </c>
      <c r="H321" s="47"/>
      <c r="I321" s="22"/>
      <c r="J321" s="97">
        <f>G321/J11</f>
        <v>0</v>
      </c>
    </row>
    <row r="322" spans="2:10" ht="15">
      <c r="B322" s="74" t="s">
        <v>254</v>
      </c>
      <c r="C322" s="56" t="s">
        <v>8</v>
      </c>
      <c r="D322" s="12" t="s">
        <v>137</v>
      </c>
      <c r="E322" s="4">
        <v>0</v>
      </c>
      <c r="F322" s="5">
        <v>0</v>
      </c>
      <c r="G322" s="189">
        <f t="shared" si="18"/>
        <v>0</v>
      </c>
      <c r="H322" s="47"/>
      <c r="I322" s="22"/>
      <c r="J322" s="97">
        <f>G322/J11</f>
        <v>0</v>
      </c>
    </row>
    <row r="323" spans="2:10" ht="15">
      <c r="B323" s="74" t="s">
        <v>434</v>
      </c>
      <c r="C323" s="56" t="s">
        <v>9</v>
      </c>
      <c r="D323" s="12" t="s">
        <v>137</v>
      </c>
      <c r="E323" s="4">
        <v>0</v>
      </c>
      <c r="F323" s="5">
        <v>0</v>
      </c>
      <c r="G323" s="189">
        <f t="shared" si="18"/>
        <v>0</v>
      </c>
      <c r="H323" s="47"/>
      <c r="I323" s="22"/>
      <c r="J323" s="97">
        <f>G323/J11</f>
        <v>0</v>
      </c>
    </row>
    <row r="324" spans="2:10" ht="15">
      <c r="B324" s="74"/>
      <c r="C324" s="152" t="s">
        <v>321</v>
      </c>
      <c r="D324" s="153"/>
      <c r="E324" s="153"/>
      <c r="F324" s="153"/>
      <c r="G324" s="154"/>
      <c r="H324" s="47"/>
      <c r="I324" s="22"/>
      <c r="J324" s="98"/>
    </row>
    <row r="325" spans="2:10" s="18" customFormat="1" ht="15">
      <c r="B325" s="75" t="s">
        <v>200</v>
      </c>
      <c r="C325" s="62" t="s">
        <v>31</v>
      </c>
      <c r="D325" s="14"/>
      <c r="E325" s="15"/>
      <c r="F325" s="16"/>
      <c r="G325" s="40"/>
      <c r="H325" s="208">
        <f>SUM(G326:G331)</f>
        <v>0</v>
      </c>
      <c r="I325" s="84"/>
      <c r="J325" s="190">
        <f>H325/J11</f>
        <v>0</v>
      </c>
    </row>
    <row r="326" spans="2:10" ht="15">
      <c r="B326" s="74" t="s">
        <v>255</v>
      </c>
      <c r="C326" s="67" t="s">
        <v>0</v>
      </c>
      <c r="D326" s="12" t="s">
        <v>137</v>
      </c>
      <c r="E326" s="4">
        <v>0</v>
      </c>
      <c r="F326" s="5">
        <v>0</v>
      </c>
      <c r="G326" s="189">
        <f aca="true" t="shared" si="19" ref="G326:G331">E326*F326</f>
        <v>0</v>
      </c>
      <c r="H326" s="51"/>
      <c r="I326" s="22"/>
      <c r="J326" s="97">
        <f>G326/J11</f>
        <v>0</v>
      </c>
    </row>
    <row r="327" spans="2:10" ht="15">
      <c r="B327" s="74" t="s">
        <v>256</v>
      </c>
      <c r="C327" s="56" t="s">
        <v>10</v>
      </c>
      <c r="D327" s="12" t="s">
        <v>137</v>
      </c>
      <c r="E327" s="4">
        <v>0</v>
      </c>
      <c r="F327" s="5">
        <v>0</v>
      </c>
      <c r="G327" s="189">
        <f t="shared" si="19"/>
        <v>0</v>
      </c>
      <c r="H327" s="47"/>
      <c r="I327" s="22"/>
      <c r="J327" s="97">
        <f>G327/J11</f>
        <v>0</v>
      </c>
    </row>
    <row r="328" spans="2:10" ht="15">
      <c r="B328" s="74" t="s">
        <v>257</v>
      </c>
      <c r="C328" s="56" t="s">
        <v>11</v>
      </c>
      <c r="D328" s="12" t="s">
        <v>137</v>
      </c>
      <c r="E328" s="4">
        <v>0</v>
      </c>
      <c r="F328" s="5">
        <v>0</v>
      </c>
      <c r="G328" s="189">
        <f t="shared" si="19"/>
        <v>0</v>
      </c>
      <c r="H328" s="47"/>
      <c r="I328" s="22"/>
      <c r="J328" s="97">
        <f>G328/J11</f>
        <v>0</v>
      </c>
    </row>
    <row r="329" spans="2:10" ht="15">
      <c r="B329" s="74" t="s">
        <v>258</v>
      </c>
      <c r="C329" s="56" t="s">
        <v>12</v>
      </c>
      <c r="D329" s="12" t="s">
        <v>137</v>
      </c>
      <c r="E329" s="4">
        <v>0</v>
      </c>
      <c r="F329" s="5">
        <v>0</v>
      </c>
      <c r="G329" s="189">
        <f t="shared" si="19"/>
        <v>0</v>
      </c>
      <c r="H329" s="47"/>
      <c r="I329" s="22"/>
      <c r="J329" s="97">
        <f>G329/J11</f>
        <v>0</v>
      </c>
    </row>
    <row r="330" spans="2:10" ht="15">
      <c r="B330" s="74" t="s">
        <v>259</v>
      </c>
      <c r="C330" s="67" t="s">
        <v>13</v>
      </c>
      <c r="D330" s="12" t="s">
        <v>137</v>
      </c>
      <c r="E330" s="4">
        <v>0</v>
      </c>
      <c r="F330" s="5">
        <v>0</v>
      </c>
      <c r="G330" s="189">
        <f t="shared" si="19"/>
        <v>0</v>
      </c>
      <c r="H330" s="51"/>
      <c r="I330" s="22"/>
      <c r="J330" s="97">
        <f>G330/J11</f>
        <v>0</v>
      </c>
    </row>
    <row r="331" spans="2:10" ht="15">
      <c r="B331" s="74" t="s">
        <v>260</v>
      </c>
      <c r="C331" s="67" t="s">
        <v>34</v>
      </c>
      <c r="D331" s="12" t="s">
        <v>137</v>
      </c>
      <c r="E331" s="4">
        <v>0</v>
      </c>
      <c r="F331" s="5">
        <v>0</v>
      </c>
      <c r="G331" s="189">
        <f t="shared" si="19"/>
        <v>0</v>
      </c>
      <c r="H331" s="51"/>
      <c r="I331" s="22"/>
      <c r="J331" s="97">
        <f>G331/J11</f>
        <v>0</v>
      </c>
    </row>
    <row r="332" spans="2:10" ht="15">
      <c r="B332" s="74"/>
      <c r="C332" s="152" t="s">
        <v>321</v>
      </c>
      <c r="D332" s="153"/>
      <c r="E332" s="153"/>
      <c r="F332" s="153"/>
      <c r="G332" s="154"/>
      <c r="H332" s="51"/>
      <c r="I332" s="22"/>
      <c r="J332" s="98"/>
    </row>
    <row r="333" spans="2:10" s="18" customFormat="1" ht="15.75" customHeight="1">
      <c r="B333" s="75" t="s">
        <v>201</v>
      </c>
      <c r="C333" s="62" t="s">
        <v>32</v>
      </c>
      <c r="D333" s="14"/>
      <c r="E333" s="15"/>
      <c r="F333" s="16"/>
      <c r="G333" s="40"/>
      <c r="H333" s="208">
        <f>SUM(G334)</f>
        <v>0</v>
      </c>
      <c r="I333" s="84"/>
      <c r="J333" s="190">
        <f>H333/J11</f>
        <v>0</v>
      </c>
    </row>
    <row r="334" spans="2:10" ht="15">
      <c r="B334" s="74" t="s">
        <v>261</v>
      </c>
      <c r="C334" s="67" t="s">
        <v>14</v>
      </c>
      <c r="D334" s="12" t="s">
        <v>137</v>
      </c>
      <c r="E334" s="4">
        <v>0</v>
      </c>
      <c r="F334" s="5">
        <v>0</v>
      </c>
      <c r="G334" s="189">
        <f>E334*F334</f>
        <v>0</v>
      </c>
      <c r="H334" s="51"/>
      <c r="I334" s="22"/>
      <c r="J334" s="97">
        <f>G334/J11</f>
        <v>0</v>
      </c>
    </row>
    <row r="335" spans="2:10" ht="15">
      <c r="B335" s="74"/>
      <c r="C335" s="152" t="s">
        <v>321</v>
      </c>
      <c r="D335" s="153"/>
      <c r="E335" s="153"/>
      <c r="F335" s="153"/>
      <c r="G335" s="154"/>
      <c r="H335" s="51"/>
      <c r="I335" s="22"/>
      <c r="J335" s="98"/>
    </row>
    <row r="336" spans="2:10" s="18" customFormat="1" ht="15">
      <c r="B336" s="75" t="s">
        <v>202</v>
      </c>
      <c r="C336" s="62" t="s">
        <v>33</v>
      </c>
      <c r="D336" s="14"/>
      <c r="E336" s="15"/>
      <c r="F336" s="16"/>
      <c r="G336" s="40"/>
      <c r="H336" s="208">
        <f>SUM(G337)</f>
        <v>0</v>
      </c>
      <c r="I336" s="84"/>
      <c r="J336" s="190">
        <f>H336/J11</f>
        <v>0</v>
      </c>
    </row>
    <row r="337" spans="2:10" ht="17.25" customHeight="1">
      <c r="B337" s="74" t="s">
        <v>262</v>
      </c>
      <c r="C337" s="56" t="s">
        <v>290</v>
      </c>
      <c r="D337" s="12" t="s">
        <v>137</v>
      </c>
      <c r="E337" s="4">
        <v>0</v>
      </c>
      <c r="F337" s="5">
        <v>0</v>
      </c>
      <c r="G337" s="189">
        <f>E337*F337</f>
        <v>0</v>
      </c>
      <c r="H337" s="47"/>
      <c r="I337" s="22"/>
      <c r="J337" s="97">
        <f>G337/J11</f>
        <v>0</v>
      </c>
    </row>
    <row r="338" spans="2:10" ht="17.25" customHeight="1">
      <c r="B338" s="74"/>
      <c r="C338" s="152" t="s">
        <v>321</v>
      </c>
      <c r="D338" s="153"/>
      <c r="E338" s="153"/>
      <c r="F338" s="153"/>
      <c r="G338" s="154"/>
      <c r="H338" s="47"/>
      <c r="I338" s="22"/>
      <c r="J338" s="98"/>
    </row>
    <row r="339" spans="2:10" s="18" customFormat="1" ht="15">
      <c r="B339" s="75" t="s">
        <v>277</v>
      </c>
      <c r="C339" s="62" t="s">
        <v>82</v>
      </c>
      <c r="D339" s="14"/>
      <c r="E339" s="15"/>
      <c r="F339" s="16"/>
      <c r="G339" s="40"/>
      <c r="H339" s="208">
        <f>SUM(G340:G343)</f>
        <v>0</v>
      </c>
      <c r="I339" s="84"/>
      <c r="J339" s="190">
        <f>H339/J11</f>
        <v>0</v>
      </c>
    </row>
    <row r="340" spans="2:10" ht="15">
      <c r="B340" s="74" t="s">
        <v>279</v>
      </c>
      <c r="C340" s="56" t="s">
        <v>60</v>
      </c>
      <c r="D340" s="12" t="s">
        <v>137</v>
      </c>
      <c r="E340" s="4">
        <v>0</v>
      </c>
      <c r="F340" s="5">
        <v>0</v>
      </c>
      <c r="G340" s="189">
        <f>E340*F340</f>
        <v>0</v>
      </c>
      <c r="H340" s="47"/>
      <c r="I340" s="22"/>
      <c r="J340" s="97">
        <f>G340/J11</f>
        <v>0</v>
      </c>
    </row>
    <row r="341" spans="2:10" ht="15">
      <c r="B341" s="74" t="s">
        <v>280</v>
      </c>
      <c r="C341" s="56" t="s">
        <v>16</v>
      </c>
      <c r="D341" s="12" t="s">
        <v>137</v>
      </c>
      <c r="E341" s="4">
        <v>0</v>
      </c>
      <c r="F341" s="5">
        <v>0</v>
      </c>
      <c r="G341" s="189">
        <f>E341*F341</f>
        <v>0</v>
      </c>
      <c r="H341" s="47"/>
      <c r="I341" s="22"/>
      <c r="J341" s="97">
        <f>G341/J11</f>
        <v>0</v>
      </c>
    </row>
    <row r="342" spans="2:10" ht="15">
      <c r="B342" s="74" t="s">
        <v>281</v>
      </c>
      <c r="C342" s="67" t="s">
        <v>62</v>
      </c>
      <c r="D342" s="12" t="s">
        <v>137</v>
      </c>
      <c r="E342" s="4">
        <v>0</v>
      </c>
      <c r="F342" s="5">
        <v>0</v>
      </c>
      <c r="G342" s="189">
        <f>E342*F342</f>
        <v>0</v>
      </c>
      <c r="H342" s="51"/>
      <c r="I342" s="22"/>
      <c r="J342" s="97">
        <f>G342/J11</f>
        <v>0</v>
      </c>
    </row>
    <row r="343" spans="2:10" ht="15">
      <c r="B343" s="74" t="s">
        <v>282</v>
      </c>
      <c r="C343" s="56" t="s">
        <v>316</v>
      </c>
      <c r="D343" s="12" t="s">
        <v>137</v>
      </c>
      <c r="E343" s="4">
        <v>0</v>
      </c>
      <c r="F343" s="5">
        <v>0</v>
      </c>
      <c r="G343" s="189">
        <f>E343*F343</f>
        <v>0</v>
      </c>
      <c r="H343" s="47"/>
      <c r="I343" s="22"/>
      <c r="J343" s="97">
        <f>G343/J11</f>
        <v>0</v>
      </c>
    </row>
    <row r="344" spans="2:10" ht="15">
      <c r="B344" s="74"/>
      <c r="C344" s="152" t="s">
        <v>321</v>
      </c>
      <c r="D344" s="153"/>
      <c r="E344" s="153"/>
      <c r="F344" s="153"/>
      <c r="G344" s="154"/>
      <c r="H344" s="47"/>
      <c r="I344" s="22"/>
      <c r="J344" s="98"/>
    </row>
    <row r="345" spans="2:10" ht="15">
      <c r="B345" s="75" t="s">
        <v>278</v>
      </c>
      <c r="C345" s="157" t="s">
        <v>17</v>
      </c>
      <c r="D345" s="157"/>
      <c r="E345" s="157"/>
      <c r="F345" s="157"/>
      <c r="G345" s="158"/>
      <c r="H345" s="208">
        <f>SUM(G346:G352)</f>
        <v>0</v>
      </c>
      <c r="I345" s="22"/>
      <c r="J345" s="190">
        <f>H345/J11</f>
        <v>0</v>
      </c>
    </row>
    <row r="346" spans="2:10" ht="15">
      <c r="B346" s="74" t="s">
        <v>283</v>
      </c>
      <c r="C346" s="55" t="s">
        <v>94</v>
      </c>
      <c r="D346" s="1" t="s">
        <v>137</v>
      </c>
      <c r="E346" s="2">
        <v>0</v>
      </c>
      <c r="F346" s="3">
        <v>0</v>
      </c>
      <c r="G346" s="189">
        <f>E346*F346</f>
        <v>0</v>
      </c>
      <c r="H346" s="93"/>
      <c r="I346" s="22"/>
      <c r="J346" s="100">
        <f>G346/J11</f>
        <v>0</v>
      </c>
    </row>
    <row r="347" spans="2:10" ht="15">
      <c r="B347" s="74" t="s">
        <v>435</v>
      </c>
      <c r="C347" s="56" t="s">
        <v>49</v>
      </c>
      <c r="D347" s="1" t="s">
        <v>137</v>
      </c>
      <c r="E347" s="4">
        <v>0</v>
      </c>
      <c r="F347" s="5">
        <v>0</v>
      </c>
      <c r="G347" s="189">
        <f aca="true" t="shared" si="20" ref="G347:G352">E347*F347</f>
        <v>0</v>
      </c>
      <c r="H347" s="47"/>
      <c r="I347" s="22"/>
      <c r="J347" s="100">
        <f>G347/J11</f>
        <v>0</v>
      </c>
    </row>
    <row r="348" spans="2:10" ht="15">
      <c r="B348" s="74" t="s">
        <v>436</v>
      </c>
      <c r="C348" s="56" t="s">
        <v>50</v>
      </c>
      <c r="D348" s="1" t="s">
        <v>137</v>
      </c>
      <c r="E348" s="4">
        <v>0</v>
      </c>
      <c r="F348" s="5">
        <v>0</v>
      </c>
      <c r="G348" s="189">
        <f t="shared" si="20"/>
        <v>0</v>
      </c>
      <c r="H348" s="47"/>
      <c r="I348" s="22"/>
      <c r="J348" s="100">
        <f>G348/J11</f>
        <v>0</v>
      </c>
    </row>
    <row r="349" spans="2:10" ht="30.75">
      <c r="B349" s="74" t="s">
        <v>437</v>
      </c>
      <c r="C349" s="56" t="s">
        <v>131</v>
      </c>
      <c r="D349" s="1" t="s">
        <v>137</v>
      </c>
      <c r="E349" s="4">
        <v>0</v>
      </c>
      <c r="F349" s="5">
        <v>0</v>
      </c>
      <c r="G349" s="189">
        <f t="shared" si="20"/>
        <v>0</v>
      </c>
      <c r="H349" s="47"/>
      <c r="I349" s="22"/>
      <c r="J349" s="100">
        <f>G349/J11</f>
        <v>0</v>
      </c>
    </row>
    <row r="350" spans="2:10" ht="15">
      <c r="B350" s="74" t="s">
        <v>438</v>
      </c>
      <c r="C350" s="57" t="s">
        <v>286</v>
      </c>
      <c r="D350" s="1" t="s">
        <v>137</v>
      </c>
      <c r="E350" s="6">
        <v>0</v>
      </c>
      <c r="F350" s="5">
        <v>0</v>
      </c>
      <c r="G350" s="189">
        <f t="shared" si="20"/>
        <v>0</v>
      </c>
      <c r="H350" s="47"/>
      <c r="I350" s="22"/>
      <c r="J350" s="100">
        <f>G350/J11</f>
        <v>0</v>
      </c>
    </row>
    <row r="351" spans="2:10" ht="15">
      <c r="B351" s="74" t="s">
        <v>439</v>
      </c>
      <c r="C351" s="58" t="s">
        <v>287</v>
      </c>
      <c r="D351" s="1" t="s">
        <v>137</v>
      </c>
      <c r="E351" s="6">
        <v>0</v>
      </c>
      <c r="F351" s="5">
        <v>0</v>
      </c>
      <c r="G351" s="189">
        <f t="shared" si="20"/>
        <v>0</v>
      </c>
      <c r="H351" s="47"/>
      <c r="I351" s="22"/>
      <c r="J351" s="101">
        <f>G351/J11</f>
        <v>0</v>
      </c>
    </row>
    <row r="352" spans="2:10" ht="15">
      <c r="B352" s="74" t="s">
        <v>440</v>
      </c>
      <c r="C352" s="58" t="s">
        <v>315</v>
      </c>
      <c r="D352" s="1" t="s">
        <v>137</v>
      </c>
      <c r="E352" s="6">
        <v>0</v>
      </c>
      <c r="F352" s="7">
        <v>0</v>
      </c>
      <c r="G352" s="189">
        <f t="shared" si="20"/>
        <v>0</v>
      </c>
      <c r="H352" s="47"/>
      <c r="I352" s="94"/>
      <c r="J352" s="97">
        <f>G352/J11</f>
        <v>0</v>
      </c>
    </row>
    <row r="353" spans="2:10" ht="15.75" customHeight="1">
      <c r="B353" s="74"/>
      <c r="C353" s="152" t="s">
        <v>321</v>
      </c>
      <c r="D353" s="153"/>
      <c r="E353" s="153"/>
      <c r="F353" s="153"/>
      <c r="G353" s="154"/>
      <c r="H353" s="47"/>
      <c r="I353" s="22"/>
      <c r="J353" s="99"/>
    </row>
    <row r="354" spans="2:10" ht="15">
      <c r="B354" s="75" t="s">
        <v>301</v>
      </c>
      <c r="C354" s="155" t="s">
        <v>18</v>
      </c>
      <c r="D354" s="155"/>
      <c r="E354" s="155"/>
      <c r="F354" s="155"/>
      <c r="G354" s="156"/>
      <c r="H354" s="208">
        <f>SUM(G355:G362)</f>
        <v>0</v>
      </c>
      <c r="I354" s="22"/>
      <c r="J354" s="190">
        <f>H354/J11</f>
        <v>0</v>
      </c>
    </row>
    <row r="355" spans="2:10" ht="15">
      <c r="B355" s="74" t="s">
        <v>302</v>
      </c>
      <c r="C355" s="55" t="s">
        <v>51</v>
      </c>
      <c r="D355" s="1" t="s">
        <v>137</v>
      </c>
      <c r="E355" s="2">
        <v>0</v>
      </c>
      <c r="F355" s="3">
        <v>0</v>
      </c>
      <c r="G355" s="189">
        <f>E355*F355</f>
        <v>0</v>
      </c>
      <c r="H355" s="47"/>
      <c r="I355" s="22"/>
      <c r="J355" s="97">
        <f>G355/J11</f>
        <v>0</v>
      </c>
    </row>
    <row r="356" spans="2:10" ht="15">
      <c r="B356" s="74" t="s">
        <v>303</v>
      </c>
      <c r="C356" s="56" t="s">
        <v>52</v>
      </c>
      <c r="D356" s="1" t="s">
        <v>137</v>
      </c>
      <c r="E356" s="4">
        <v>0</v>
      </c>
      <c r="F356" s="5">
        <v>0</v>
      </c>
      <c r="G356" s="189">
        <f aca="true" t="shared" si="21" ref="G356:G362">E356*F356</f>
        <v>0</v>
      </c>
      <c r="H356" s="47"/>
      <c r="I356" s="22"/>
      <c r="J356" s="97">
        <f>G356/J11</f>
        <v>0</v>
      </c>
    </row>
    <row r="357" spans="2:10" ht="15">
      <c r="B357" s="74" t="s">
        <v>304</v>
      </c>
      <c r="C357" s="59" t="s">
        <v>135</v>
      </c>
      <c r="D357" s="1" t="s">
        <v>137</v>
      </c>
      <c r="E357" s="4">
        <v>0</v>
      </c>
      <c r="F357" s="5">
        <v>0</v>
      </c>
      <c r="G357" s="189">
        <f t="shared" si="21"/>
        <v>0</v>
      </c>
      <c r="H357" s="47"/>
      <c r="I357" s="22"/>
      <c r="J357" s="97">
        <f>G357/J11</f>
        <v>0</v>
      </c>
    </row>
    <row r="358" spans="2:10" ht="15">
      <c r="B358" s="74" t="s">
        <v>305</v>
      </c>
      <c r="C358" s="59" t="s">
        <v>136</v>
      </c>
      <c r="D358" s="1" t="s">
        <v>137</v>
      </c>
      <c r="E358" s="4">
        <v>0</v>
      </c>
      <c r="F358" s="5">
        <v>0</v>
      </c>
      <c r="G358" s="189">
        <f t="shared" si="21"/>
        <v>0</v>
      </c>
      <c r="H358" s="47"/>
      <c r="I358" s="22"/>
      <c r="J358" s="97">
        <f>G358/J11</f>
        <v>0</v>
      </c>
    </row>
    <row r="359" spans="2:10" ht="15">
      <c r="B359" s="74" t="s">
        <v>441</v>
      </c>
      <c r="C359" s="59" t="s">
        <v>53</v>
      </c>
      <c r="D359" s="1" t="s">
        <v>137</v>
      </c>
      <c r="E359" s="4">
        <v>0</v>
      </c>
      <c r="F359" s="5">
        <v>0</v>
      </c>
      <c r="G359" s="189">
        <f t="shared" si="21"/>
        <v>0</v>
      </c>
      <c r="H359" s="47"/>
      <c r="I359" s="22"/>
      <c r="J359" s="97">
        <f>G359/J11</f>
        <v>0</v>
      </c>
    </row>
    <row r="360" spans="2:10" ht="15">
      <c r="B360" s="74" t="s">
        <v>442</v>
      </c>
      <c r="C360" s="56" t="s">
        <v>54</v>
      </c>
      <c r="D360" s="1" t="s">
        <v>137</v>
      </c>
      <c r="E360" s="4">
        <v>0</v>
      </c>
      <c r="F360" s="5">
        <v>0</v>
      </c>
      <c r="G360" s="189">
        <f t="shared" si="21"/>
        <v>0</v>
      </c>
      <c r="H360" s="47"/>
      <c r="I360" s="22"/>
      <c r="J360" s="97">
        <f>G360/J11</f>
        <v>0</v>
      </c>
    </row>
    <row r="361" spans="2:10" ht="15">
      <c r="B361" s="74" t="s">
        <v>443</v>
      </c>
      <c r="C361" s="60" t="s">
        <v>95</v>
      </c>
      <c r="D361" s="1" t="s">
        <v>137</v>
      </c>
      <c r="E361" s="6">
        <v>0</v>
      </c>
      <c r="F361" s="7">
        <v>0</v>
      </c>
      <c r="G361" s="189">
        <f t="shared" si="21"/>
        <v>0</v>
      </c>
      <c r="H361" s="47"/>
      <c r="I361" s="22"/>
      <c r="J361" s="97">
        <f>G361/J11</f>
        <v>0</v>
      </c>
    </row>
    <row r="362" spans="2:10" ht="15">
      <c r="B362" s="74" t="s">
        <v>444</v>
      </c>
      <c r="C362" s="57" t="s">
        <v>81</v>
      </c>
      <c r="D362" s="1" t="s">
        <v>137</v>
      </c>
      <c r="E362" s="6">
        <v>0</v>
      </c>
      <c r="F362" s="7">
        <v>0</v>
      </c>
      <c r="G362" s="189">
        <f t="shared" si="21"/>
        <v>0</v>
      </c>
      <c r="H362" s="47"/>
      <c r="I362" s="22"/>
      <c r="J362" s="97">
        <f>G362/J11</f>
        <v>0</v>
      </c>
    </row>
    <row r="363" spans="2:10" ht="15.75" customHeight="1">
      <c r="B363" s="74"/>
      <c r="C363" s="152" t="s">
        <v>320</v>
      </c>
      <c r="D363" s="153"/>
      <c r="E363" s="153"/>
      <c r="F363" s="153"/>
      <c r="G363" s="154"/>
      <c r="H363" s="47"/>
      <c r="I363" s="22"/>
      <c r="J363" s="102"/>
    </row>
    <row r="364" spans="2:10" ht="15">
      <c r="B364" s="75" t="s">
        <v>348</v>
      </c>
      <c r="C364" s="155" t="s">
        <v>96</v>
      </c>
      <c r="D364" s="155"/>
      <c r="E364" s="155"/>
      <c r="F364" s="155"/>
      <c r="G364" s="156"/>
      <c r="H364" s="208">
        <f>SUM(G365:G368)</f>
        <v>0</v>
      </c>
      <c r="I364" s="22"/>
      <c r="J364" s="206">
        <f>H364/J11</f>
        <v>0</v>
      </c>
    </row>
    <row r="365" spans="2:10" ht="15">
      <c r="B365" s="74" t="s">
        <v>349</v>
      </c>
      <c r="C365" s="55" t="s">
        <v>55</v>
      </c>
      <c r="D365" s="1" t="s">
        <v>137</v>
      </c>
      <c r="E365" s="2">
        <v>0</v>
      </c>
      <c r="F365" s="3">
        <v>0</v>
      </c>
      <c r="G365" s="189">
        <f>E365*F365</f>
        <v>0</v>
      </c>
      <c r="H365" s="47"/>
      <c r="I365" s="22"/>
      <c r="J365" s="97">
        <f>G365/J11</f>
        <v>0</v>
      </c>
    </row>
    <row r="366" spans="2:10" ht="15">
      <c r="B366" s="74" t="s">
        <v>350</v>
      </c>
      <c r="C366" s="59" t="s">
        <v>76</v>
      </c>
      <c r="D366" s="1" t="s">
        <v>137</v>
      </c>
      <c r="E366" s="4">
        <v>0</v>
      </c>
      <c r="F366" s="5">
        <v>0</v>
      </c>
      <c r="G366" s="189">
        <f>E366*F366</f>
        <v>0</v>
      </c>
      <c r="H366" s="47"/>
      <c r="I366" s="22"/>
      <c r="J366" s="97">
        <f>G366/J11</f>
        <v>0</v>
      </c>
    </row>
    <row r="367" spans="2:10" ht="15">
      <c r="B367" s="74" t="s">
        <v>351</v>
      </c>
      <c r="C367" s="56" t="s">
        <v>77</v>
      </c>
      <c r="D367" s="1" t="s">
        <v>137</v>
      </c>
      <c r="E367" s="4">
        <v>0</v>
      </c>
      <c r="F367" s="5">
        <v>0</v>
      </c>
      <c r="G367" s="189">
        <f>E367*F367</f>
        <v>0</v>
      </c>
      <c r="H367" s="47"/>
      <c r="I367" s="22"/>
      <c r="J367" s="97">
        <f>G367/J11</f>
        <v>0</v>
      </c>
    </row>
    <row r="368" spans="2:10" ht="15">
      <c r="B368" s="74" t="s">
        <v>352</v>
      </c>
      <c r="C368" s="57" t="s">
        <v>56</v>
      </c>
      <c r="D368" s="82" t="s">
        <v>137</v>
      </c>
      <c r="E368" s="6">
        <v>0</v>
      </c>
      <c r="F368" s="7">
        <v>0</v>
      </c>
      <c r="G368" s="189">
        <v>0</v>
      </c>
      <c r="H368" s="47"/>
      <c r="I368" s="22"/>
      <c r="J368" s="97">
        <f>G368/J11</f>
        <v>0</v>
      </c>
    </row>
    <row r="369" spans="2:10" ht="15.75" thickBot="1">
      <c r="B369" s="76"/>
      <c r="C369" s="159" t="s">
        <v>321</v>
      </c>
      <c r="D369" s="160"/>
      <c r="E369" s="160"/>
      <c r="F369" s="160"/>
      <c r="G369" s="161"/>
      <c r="H369" s="103"/>
      <c r="I369" s="85"/>
      <c r="J369" s="104"/>
    </row>
    <row r="370" spans="2:10" s="10" customFormat="1" ht="18" thickBot="1">
      <c r="B370" s="198">
        <v>6</v>
      </c>
      <c r="C370" s="199" t="s">
        <v>15</v>
      </c>
      <c r="D370" s="200"/>
      <c r="E370" s="201"/>
      <c r="F370" s="202"/>
      <c r="G370" s="202"/>
      <c r="H370" s="202"/>
      <c r="I370" s="203">
        <f>I309+I223+I122+I70+I13</f>
        <v>0</v>
      </c>
      <c r="J370" s="204">
        <f>I370/J11</f>
        <v>0</v>
      </c>
    </row>
    <row r="371" spans="3:8" ht="14.25">
      <c r="C371" s="32"/>
      <c r="D371" s="33"/>
      <c r="E371" s="34"/>
      <c r="F371" s="35"/>
      <c r="G371" s="35"/>
      <c r="H371" s="54"/>
    </row>
    <row r="372" spans="3:8" ht="15">
      <c r="C372" s="36"/>
      <c r="D372" s="37"/>
      <c r="E372" s="38"/>
      <c r="F372" s="39"/>
      <c r="G372" s="39"/>
      <c r="H372" s="39"/>
    </row>
    <row r="373" spans="3:10" ht="33.75" customHeight="1">
      <c r="C373" s="165"/>
      <c r="D373" s="165"/>
      <c r="E373" s="165"/>
      <c r="F373" s="165"/>
      <c r="G373" s="165"/>
      <c r="H373" s="165"/>
      <c r="I373" s="165"/>
      <c r="J373" s="165"/>
    </row>
  </sheetData>
  <sheetProtection formatCells="0" formatColumns="0" formatRows="0" insertRows="0"/>
  <mergeCells count="78">
    <mergeCell ref="C183:G183"/>
    <mergeCell ref="C373:J373"/>
    <mergeCell ref="B1:J1"/>
    <mergeCell ref="C236:G236"/>
    <mergeCell ref="C247:G247"/>
    <mergeCell ref="C230:G230"/>
    <mergeCell ref="C11:H11"/>
    <mergeCell ref="D4:E4"/>
    <mergeCell ref="D5:E5"/>
    <mergeCell ref="D6:E6"/>
    <mergeCell ref="C273:G273"/>
    <mergeCell ref="C95:G95"/>
    <mergeCell ref="C22:G22"/>
    <mergeCell ref="C29:G29"/>
    <mergeCell ref="C35:G35"/>
    <mergeCell ref="C43:G43"/>
    <mergeCell ref="C84:G84"/>
    <mergeCell ref="C87:G87"/>
    <mergeCell ref="C120:G120"/>
    <mergeCell ref="C115:G115"/>
    <mergeCell ref="C130:G130"/>
    <mergeCell ref="C134:G134"/>
    <mergeCell ref="C139:G139"/>
    <mergeCell ref="C196:G196"/>
    <mergeCell ref="C152:G152"/>
    <mergeCell ref="C157:G157"/>
    <mergeCell ref="C166:G166"/>
    <mergeCell ref="C170:G170"/>
    <mergeCell ref="C179:G179"/>
    <mergeCell ref="C229:G229"/>
    <mergeCell ref="C235:G235"/>
    <mergeCell ref="C246:G246"/>
    <mergeCell ref="C254:G254"/>
    <mergeCell ref="C197:G197"/>
    <mergeCell ref="C205:G205"/>
    <mergeCell ref="C206:G206"/>
    <mergeCell ref="C215:G215"/>
    <mergeCell ref="C216:G216"/>
    <mergeCell ref="D8:E8"/>
    <mergeCell ref="D9:E9"/>
    <mergeCell ref="D10:E10"/>
    <mergeCell ref="C338:G338"/>
    <mergeCell ref="C369:G369"/>
    <mergeCell ref="C269:G269"/>
    <mergeCell ref="C276:G276"/>
    <mergeCell ref="C307:G307"/>
    <mergeCell ref="C316:G316"/>
    <mergeCell ref="C324:G324"/>
    <mergeCell ref="C68:G68"/>
    <mergeCell ref="C75:G75"/>
    <mergeCell ref="C79:G79"/>
    <mergeCell ref="C2:H2"/>
    <mergeCell ref="C44:G44"/>
    <mergeCell ref="C52:G52"/>
    <mergeCell ref="C53:G53"/>
    <mergeCell ref="C62:G62"/>
    <mergeCell ref="C63:G63"/>
    <mergeCell ref="D7:E7"/>
    <mergeCell ref="C353:G353"/>
    <mergeCell ref="C354:G354"/>
    <mergeCell ref="C96:G96"/>
    <mergeCell ref="C104:G104"/>
    <mergeCell ref="C105:G105"/>
    <mergeCell ref="C114:G114"/>
    <mergeCell ref="C282:G282"/>
    <mergeCell ref="C283:G283"/>
    <mergeCell ref="C291:G291"/>
    <mergeCell ref="C221:G221"/>
    <mergeCell ref="C332:G332"/>
    <mergeCell ref="C335:G335"/>
    <mergeCell ref="C292:G292"/>
    <mergeCell ref="C263:G263"/>
    <mergeCell ref="C363:G363"/>
    <mergeCell ref="C364:G364"/>
    <mergeCell ref="C301:G301"/>
    <mergeCell ref="C302:G302"/>
    <mergeCell ref="C344:G344"/>
    <mergeCell ref="C345:G345"/>
  </mergeCells>
  <dataValidations count="1">
    <dataValidation type="list" showInputMessage="1" showErrorMessage="1" error="No válido" sqref="D326:D331 D311:D315 D365:D368 D274:D275 D225:D228 D334 D318:D323 D248:D253 D284:D290 D265:D268 D45:D51 D54:D61 D64:D67 D293:D300 D303:D306 D355:D362 D198:D204 D278:D281 D106:D113 D346:D352 D116:D119 D340:D343 D97:D103 D207:D214 D217:D220 D337 D231:D234 D256:D262 D237:D245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137</v>
      </c>
    </row>
    <row r="2" ht="14.25">
      <c r="A2" t="s">
        <v>128</v>
      </c>
    </row>
    <row r="3" ht="14.25">
      <c r="A3" t="s">
        <v>323</v>
      </c>
    </row>
    <row r="4" ht="14.25">
      <c r="A4" t="s">
        <v>129</v>
      </c>
    </row>
    <row r="5" ht="14.25">
      <c r="A5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Carolina Torres Duque</cp:lastModifiedBy>
  <cp:lastPrinted>2013-03-04T15:10:13Z</cp:lastPrinted>
  <dcterms:created xsi:type="dcterms:W3CDTF">2012-01-12T20:33:45Z</dcterms:created>
  <dcterms:modified xsi:type="dcterms:W3CDTF">2018-06-15T16:19:17Z</dcterms:modified>
  <cp:category/>
  <cp:version/>
  <cp:contentType/>
  <cp:contentStatus/>
</cp:coreProperties>
</file>